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15,09,25 Ост КИ Ташкент\"/>
    </mc:Choice>
  </mc:AlternateContent>
  <xr:revisionPtr revIDLastSave="0" documentId="13_ncr:1_{A731F5E0-5F19-4EA3-BF74-D236A2D1EE2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Sheet!$A$3:$AH$36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7" i="1" l="1"/>
  <c r="Q8" i="1"/>
  <c r="V8" i="1" s="1"/>
  <c r="Q9" i="1"/>
  <c r="Q10" i="1"/>
  <c r="Q11" i="1"/>
  <c r="Q12" i="1"/>
  <c r="V12" i="1" s="1"/>
  <c r="Q13" i="1"/>
  <c r="Q14" i="1"/>
  <c r="Q15" i="1"/>
  <c r="Q16" i="1"/>
  <c r="V16" i="1" s="1"/>
  <c r="Q17" i="1"/>
  <c r="Q18" i="1"/>
  <c r="Q19" i="1"/>
  <c r="V19" i="1" s="1"/>
  <c r="Q20" i="1"/>
  <c r="V20" i="1" s="1"/>
  <c r="Q21" i="1"/>
  <c r="Q22" i="1"/>
  <c r="Q23" i="1"/>
  <c r="Q24" i="1"/>
  <c r="U24" i="1" s="1"/>
  <c r="Q25" i="1"/>
  <c r="U25" i="1" s="1"/>
  <c r="Q26" i="1"/>
  <c r="U26" i="1" s="1"/>
  <c r="Q27" i="1"/>
  <c r="U27" i="1" s="1"/>
  <c r="Q28" i="1"/>
  <c r="U28" i="1" s="1"/>
  <c r="Q29" i="1"/>
  <c r="U29" i="1" s="1"/>
  <c r="Q30" i="1"/>
  <c r="U30" i="1" s="1"/>
  <c r="Q31" i="1"/>
  <c r="U31" i="1" s="1"/>
  <c r="Q32" i="1"/>
  <c r="U32" i="1" s="1"/>
  <c r="Q33" i="1"/>
  <c r="U33" i="1" s="1"/>
  <c r="Q34" i="1"/>
  <c r="U34" i="1" s="1"/>
  <c r="Q35" i="1"/>
  <c r="U35" i="1" s="1"/>
  <c r="Q36" i="1"/>
  <c r="U36" i="1" s="1"/>
  <c r="Q6" i="1"/>
  <c r="V6" i="1" s="1"/>
  <c r="AH36" i="1"/>
  <c r="L36" i="1"/>
  <c r="AH35" i="1"/>
  <c r="L35" i="1"/>
  <c r="AH34" i="1"/>
  <c r="L34" i="1"/>
  <c r="AH33" i="1"/>
  <c r="L33" i="1"/>
  <c r="AH32" i="1"/>
  <c r="L32" i="1"/>
  <c r="AH31" i="1"/>
  <c r="L31" i="1"/>
  <c r="AH30" i="1"/>
  <c r="L30" i="1"/>
  <c r="AH29" i="1"/>
  <c r="L29" i="1"/>
  <c r="AH28" i="1"/>
  <c r="L28" i="1"/>
  <c r="AH27" i="1"/>
  <c r="L27" i="1"/>
  <c r="AH26" i="1"/>
  <c r="L26" i="1"/>
  <c r="AH25" i="1"/>
  <c r="L25" i="1"/>
  <c r="AH24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AF5" i="1"/>
  <c r="AE5" i="1"/>
  <c r="AD5" i="1"/>
  <c r="AC5" i="1"/>
  <c r="AB5" i="1"/>
  <c r="AA5" i="1"/>
  <c r="Z5" i="1"/>
  <c r="Y5" i="1"/>
  <c r="X5" i="1"/>
  <c r="W5" i="1"/>
  <c r="S5" i="1"/>
  <c r="P5" i="1"/>
  <c r="O5" i="1"/>
  <c r="N5" i="1"/>
  <c r="M5" i="1"/>
  <c r="K5" i="1"/>
  <c r="F5" i="1"/>
  <c r="E5" i="1"/>
  <c r="V35" i="1" l="1"/>
  <c r="V31" i="1"/>
  <c r="V27" i="1"/>
  <c r="V23" i="1"/>
  <c r="V15" i="1"/>
  <c r="V7" i="1"/>
  <c r="L5" i="1"/>
  <c r="V33" i="1"/>
  <c r="V29" i="1"/>
  <c r="V25" i="1"/>
  <c r="V11" i="1"/>
  <c r="U22" i="1"/>
  <c r="AH22" i="1"/>
  <c r="U18" i="1"/>
  <c r="AH18" i="1"/>
  <c r="U14" i="1"/>
  <c r="AH14" i="1"/>
  <c r="U10" i="1"/>
  <c r="AH10" i="1"/>
  <c r="U23" i="1"/>
  <c r="AH23" i="1"/>
  <c r="U21" i="1"/>
  <c r="AH21" i="1"/>
  <c r="U19" i="1"/>
  <c r="AH19" i="1"/>
  <c r="U17" i="1"/>
  <c r="AH17" i="1"/>
  <c r="U15" i="1"/>
  <c r="AH15" i="1"/>
  <c r="U13" i="1"/>
  <c r="AH13" i="1"/>
  <c r="U11" i="1"/>
  <c r="AH11" i="1"/>
  <c r="U9" i="1"/>
  <c r="AH9" i="1"/>
  <c r="U7" i="1"/>
  <c r="AH7" i="1"/>
  <c r="V36" i="1"/>
  <c r="V34" i="1"/>
  <c r="V32" i="1"/>
  <c r="V30" i="1"/>
  <c r="V28" i="1"/>
  <c r="V26" i="1"/>
  <c r="V24" i="1"/>
  <c r="V22" i="1"/>
  <c r="V18" i="1"/>
  <c r="V14" i="1"/>
  <c r="V10" i="1"/>
  <c r="V21" i="1"/>
  <c r="V17" i="1"/>
  <c r="V13" i="1"/>
  <c r="V9" i="1"/>
  <c r="Q5" i="1"/>
  <c r="U6" i="1" l="1"/>
  <c r="AH6" i="1"/>
  <c r="U8" i="1"/>
  <c r="AH8" i="1"/>
  <c r="U16" i="1"/>
  <c r="AH16" i="1"/>
  <c r="U12" i="1"/>
  <c r="AH12" i="1"/>
  <c r="U20" i="1"/>
  <c r="AH20" i="1"/>
  <c r="R5" i="1"/>
  <c r="AH5" i="1" l="1"/>
</calcChain>
</file>

<file path=xl/sharedStrings.xml><?xml version="1.0" encoding="utf-8"?>
<sst xmlns="http://schemas.openxmlformats.org/spreadsheetml/2006/main" count="145" uniqueCount="77">
  <si>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</si>
  <si>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</si>
  <si>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</si>
  <si>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</si>
  <si>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</si>
  <si>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</si>
  <si>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</si>
  <si>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</si>
  <si>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</si>
  <si>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</si>
  <si>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</si>
  <si>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</si>
  <si>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</si>
  <si>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</si>
  <si>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</si>
  <si>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</si>
  <si>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</si>
  <si>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</si>
  <si>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</si>
  <si>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</si>
  <si>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</si>
  <si>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</si>
  <si>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</si>
  <si>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09,09,</t>
  </si>
  <si>
    <t>16,09,</t>
  </si>
  <si>
    <t>15,09,</t>
  </si>
  <si>
    <t>08,09,</t>
  </si>
  <si>
    <t>01,09,</t>
  </si>
  <si>
    <t>25,08,</t>
  </si>
  <si>
    <t>18,08,</t>
  </si>
  <si>
    <t>11,08,</t>
  </si>
  <si>
    <t>04,08,</t>
  </si>
  <si>
    <t>28,07,</t>
  </si>
  <si>
    <t>21,07,</t>
  </si>
  <si>
    <t>14,07,</t>
  </si>
  <si>
    <t>07,07,</t>
  </si>
  <si>
    <t>4079 СЕРВЕЛАТ КОПЧЕНЫЙ НА БУКЕ в/к в/у_СНГ</t>
  </si>
  <si>
    <t>кг</t>
  </si>
  <si>
    <t>матрица</t>
  </si>
  <si>
    <t>4087   СЕРВЕЛАТ КОПЧЕНЫЙ НА БУКЕ в/к в/К 0,35</t>
  </si>
  <si>
    <t>шт</t>
  </si>
  <si>
    <t>5096   СЕРВЕЛАТ КРЕМЛЕВСКИЙ в/к в/у_СНГ</t>
  </si>
  <si>
    <t>26,08,25 завод не отгрузил</t>
  </si>
  <si>
    <t>5608 СЕРВЕЛАТ ФИНСКИЙ в/к в/у срез 0.35кг_СНГ</t>
  </si>
  <si>
    <t>6072 ЭКСТРА Папа может вар п/о 0.4кг_UZ</t>
  </si>
  <si>
    <t>6075 МЯСНАЯ Папа может вар п/о_UZ</t>
  </si>
  <si>
    <t>6076 МЯСНАЯ Папа может вар п/о 0.4кг_UZ</t>
  </si>
  <si>
    <t>6078 ФИЛЕЙНАЯ Папа может вар п/о_UZ</t>
  </si>
  <si>
    <t>необходимо увеличить продажи!!!</t>
  </si>
  <si>
    <t>6091 АРОМАТНАЯ с/к в/у_UZ</t>
  </si>
  <si>
    <t>6092 АРОМАТНАЯ с/к в/у 1/250 8шт_UZ</t>
  </si>
  <si>
    <t>6093 САЛЯМИ ИТАЛЬЯНСКАЯ с/к в/у 1/250 8шт_UZ</t>
  </si>
  <si>
    <t>6094 ЮБИЛЕЙНАЯ с/к в/у_UZ</t>
  </si>
  <si>
    <t>6095 ЮБИЛЕЙНАЯ с/к в/у 1/250 8шт_UZ</t>
  </si>
  <si>
    <t>6346 ФИЛЕЙНАЯ Папа может вар п/о 0.5кг_СНГ  ОСТАНКИНО</t>
  </si>
  <si>
    <t>7058 ШПИКАЧКИ СОЧНЫЕ С БЕКОНОМ п/о мгс 1*3_60с  ОСТАНКИНО</t>
  </si>
  <si>
    <t>7070 СОЧНЫЕ ПМ сос п/о мгс 1.5*4_А_50с  ОСТАНКИНО</t>
  </si>
  <si>
    <t>7075 МОЛОЧ.ПРЕМИУМ ПМ сос п/о мгс 1.5*4_О_50с  ОСТАНКИНО</t>
  </si>
  <si>
    <t>7187 ГРУДИНКА ПРЕМИУМ к/в мл/к в/у 0.3кг_50с  ОСТАНКИНО</t>
  </si>
  <si>
    <t>БЕКОН Останкино с/к с/н в/у 1/180_СНГ_50</t>
  </si>
  <si>
    <t>сертификация</t>
  </si>
  <si>
    <t>БОЯРСКАЯ ПМ п/к в/у 0.28кг_СНГ</t>
  </si>
  <si>
    <t>ГОВЯЖЬЯ Папа может вар п/о</t>
  </si>
  <si>
    <t>ГОВЯЖЬЯ Папа может вар п/о 0.4кг 8шт.</t>
  </si>
  <si>
    <t>МЯСНЫЕ С ГОВЯД.ПМ сос п/о мгс 0.4кг_50с</t>
  </si>
  <si>
    <t>РУБЛЕНЫЕ сос ц/о мгс 0.36кг 6шт.</t>
  </si>
  <si>
    <t>СЕРВЕЛАТ ЕВРОПЕЙСКИЙ в/к в/у 0.33кг 8шт.</t>
  </si>
  <si>
    <t>СЕРВЕЛАТ КРЕМЛЕВСКИЙ в/к в/у 0.33кг 8шт.</t>
  </si>
  <si>
    <t>СЕРВЕЛАТ ОХОТНИЧИЙ ПМ в/к в/у 0.28кг_СНГ</t>
  </si>
  <si>
    <t>СОЧНЫЕ ПМ сос п/о мгс 0.41кг_СНГ_50с</t>
  </si>
  <si>
    <t>ФИЛЕЙНЫЕ Папа Может сос ц/о мгс 0.4кг</t>
  </si>
  <si>
    <t>ШПИКАЧКИ СОЧНЫЕ С БЕК. п/о мгс 0.3кг_60с</t>
  </si>
  <si>
    <t>ЭКСТРА Папа может вар п/о_СНГ</t>
  </si>
  <si>
    <t>02,09,25 завод не отгрузил</t>
  </si>
  <si>
    <t>необходимо увеличить продажи</t>
  </si>
  <si>
    <t>заказ</t>
  </si>
  <si>
    <t>23,09,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</si>
</sst>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14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164" fontId="1" fillId="0" borderId="1" xfId="1" applyNumberFormat="1" applyFill="1"/>
    <xf numFmtId="2" fontId="1" fillId="0" borderId="1" xfId="1" applyNumberFormat="1"/>
    <xf numFmtId="2" fontId="2" fillId="2" borderId="1" xfId="1" applyNumberFormat="1" applyFont="1" applyFill="1"/>
    <xf numFmtId="164" fontId="4" fillId="0" borderId="1" xfId="1" applyNumberFormat="1" applyFont="1"/>
    <xf numFmtId="164" fontId="5" fillId="5" borderId="1" xfId="1" applyNumberFormat="1" applyFont="1" applyFill="1"/>
    <xf numFmtId="164" fontId="4" fillId="5" borderId="1" xfId="1" applyNumberFormat="1" applyFont="1" applyFill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AP15" sqref="AP15"/>
    </sheetView>
  </sheetViews>
  <sheetFormatPr defaultRowHeight="15" x14ac:dyDescent="0.25"/>
  <cols>
    <col min="1" max="1" width="44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12" customWidth="1"/>
    <col min="10" max="10" width="1" customWidth="1"/>
    <col min="11" max="14" width="0.42578125" customWidth="1"/>
    <col min="15" max="19" width="7" customWidth="1"/>
    <col min="20" max="20" width="13.5703125" customWidth="1"/>
    <col min="21" max="22" width="5" customWidth="1"/>
    <col min="23" max="32" width="6" customWidth="1"/>
    <col min="33" max="33" width="30.42578125" customWidth="1"/>
    <col min="34" max="34" width="7" customWidth="1"/>
    <col min="35" max="50" width="3" customWidth="1"/>
  </cols>
  <sheetData>
    <row r="1" spans="1:50" x14ac:dyDescent="0.25">
      <c r="A1" s="1"/>
      <c r="B1" s="1"/>
      <c r="C1" s="1"/>
      <c r="D1" s="1"/>
      <c r="E1" s="1"/>
      <c r="F1" s="1"/>
      <c r="G1" s="9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9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10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14</v>
      </c>
      <c r="Q3" s="2" t="s">
        <v>15</v>
      </c>
      <c r="R3" s="3" t="s">
        <v>75</v>
      </c>
      <c r="S3" s="7" t="s">
        <v>16</v>
      </c>
      <c r="T3" s="7" t="s">
        <v>17</v>
      </c>
      <c r="U3" s="2" t="s">
        <v>18</v>
      </c>
      <c r="V3" s="2" t="s">
        <v>19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20</v>
      </c>
      <c r="AG3" s="2" t="s">
        <v>21</v>
      </c>
      <c r="AH3" s="2" t="s">
        <v>22</v>
      </c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9"/>
      <c r="H4" s="1"/>
      <c r="I4" s="1"/>
      <c r="J4" s="1"/>
      <c r="K4" s="1"/>
      <c r="L4" s="1"/>
      <c r="M4" s="1"/>
      <c r="N4" s="1"/>
      <c r="O4" s="1" t="s">
        <v>23</v>
      </c>
      <c r="P4" s="1" t="s">
        <v>24</v>
      </c>
      <c r="Q4" s="1" t="s">
        <v>25</v>
      </c>
      <c r="R4" s="1" t="s">
        <v>76</v>
      </c>
      <c r="S4" s="1"/>
      <c r="T4" s="1"/>
      <c r="U4" s="1"/>
      <c r="V4" s="1"/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 t="s">
        <v>34</v>
      </c>
      <c r="AF4" s="1" t="s">
        <v>35</v>
      </c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SUM(E6:E500)</f>
        <v>5386.2980000000007</v>
      </c>
      <c r="F5" s="4">
        <f>SUM(F6:F500)</f>
        <v>6885.8590000000004</v>
      </c>
      <c r="G5" s="9"/>
      <c r="H5" s="1"/>
      <c r="I5" s="1"/>
      <c r="J5" s="1"/>
      <c r="K5" s="4">
        <f t="shared" ref="K5:S5" si="0">SUM(K6:K500)</f>
        <v>0</v>
      </c>
      <c r="L5" s="4">
        <f t="shared" si="0"/>
        <v>5386.2980000000007</v>
      </c>
      <c r="M5" s="4">
        <f t="shared" si="0"/>
        <v>0</v>
      </c>
      <c r="N5" s="4">
        <f t="shared" si="0"/>
        <v>0</v>
      </c>
      <c r="O5" s="4">
        <f t="shared" si="0"/>
        <v>5420</v>
      </c>
      <c r="P5" s="4">
        <f t="shared" si="0"/>
        <v>6420</v>
      </c>
      <c r="Q5" s="4">
        <f t="shared" si="0"/>
        <v>1077.2595999999999</v>
      </c>
      <c r="R5" s="4">
        <f t="shared" si="0"/>
        <v>5550</v>
      </c>
      <c r="S5" s="4">
        <f t="shared" si="0"/>
        <v>5465.9340000000002</v>
      </c>
      <c r="T5" s="1"/>
      <c r="U5" s="1"/>
      <c r="V5" s="1"/>
      <c r="W5" s="4">
        <f t="shared" ref="W5:AF5" si="1">SUM(W6:W500)</f>
        <v>1089.3878</v>
      </c>
      <c r="X5" s="4">
        <f t="shared" si="1"/>
        <v>912.98139999999989</v>
      </c>
      <c r="Y5" s="4">
        <f t="shared" si="1"/>
        <v>907.21220000000005</v>
      </c>
      <c r="Z5" s="4">
        <f t="shared" si="1"/>
        <v>930.4054000000001</v>
      </c>
      <c r="AA5" s="4">
        <f t="shared" si="1"/>
        <v>1260.6985999999999</v>
      </c>
      <c r="AB5" s="4">
        <f t="shared" si="1"/>
        <v>667.43079999999998</v>
      </c>
      <c r="AC5" s="4">
        <f t="shared" si="1"/>
        <v>997.6028</v>
      </c>
      <c r="AD5" s="4">
        <f t="shared" si="1"/>
        <v>1004.0044</v>
      </c>
      <c r="AE5" s="4">
        <f t="shared" si="1"/>
        <v>522.4455999999999</v>
      </c>
      <c r="AF5" s="4">
        <f t="shared" si="1"/>
        <v>1105.2264</v>
      </c>
      <c r="AG5" s="1"/>
      <c r="AH5" s="4">
        <f>SUM(AH6:AH500)</f>
        <v>2855</v>
      </c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36</v>
      </c>
      <c r="B6" s="1" t="s">
        <v>37</v>
      </c>
      <c r="C6" s="1">
        <v>161.98400000000001</v>
      </c>
      <c r="D6" s="1">
        <v>103.083</v>
      </c>
      <c r="E6" s="1">
        <v>141.67500000000001</v>
      </c>
      <c r="F6" s="1">
        <v>116.249</v>
      </c>
      <c r="G6" s="9">
        <v>1</v>
      </c>
      <c r="H6" s="1">
        <v>45</v>
      </c>
      <c r="I6" s="1" t="s">
        <v>38</v>
      </c>
      <c r="J6" s="1"/>
      <c r="K6" s="1"/>
      <c r="L6" s="1">
        <f t="shared" ref="L6:L36" si="2">E6-K6</f>
        <v>141.67500000000001</v>
      </c>
      <c r="M6" s="1"/>
      <c r="N6" s="1"/>
      <c r="O6" s="1">
        <v>200</v>
      </c>
      <c r="P6" s="1">
        <v>200</v>
      </c>
      <c r="Q6" s="1">
        <f>E6/5</f>
        <v>28.335000000000001</v>
      </c>
      <c r="R6" s="5">
        <v>150</v>
      </c>
      <c r="S6" s="5">
        <v>50.45100000000005</v>
      </c>
      <c r="T6" s="1"/>
      <c r="U6" s="1">
        <f>(F6+O6+P6+R6)/Q6</f>
        <v>23.513287453679194</v>
      </c>
      <c r="V6" s="1">
        <f>(F6+O6+P6)/Q6</f>
        <v>18.219481206987826</v>
      </c>
      <c r="W6" s="1">
        <v>29.2254</v>
      </c>
      <c r="X6" s="1">
        <v>26.2774</v>
      </c>
      <c r="Y6" s="1">
        <v>12.8058</v>
      </c>
      <c r="Z6" s="1">
        <v>25.6524</v>
      </c>
      <c r="AA6" s="1">
        <v>37.458199999999998</v>
      </c>
      <c r="AB6" s="1">
        <v>26.69</v>
      </c>
      <c r="AC6" s="1">
        <v>20.233799999999999</v>
      </c>
      <c r="AD6" s="1">
        <v>29.5688</v>
      </c>
      <c r="AE6" s="1">
        <v>11.245799999999999</v>
      </c>
      <c r="AF6" s="1">
        <v>26.440200000000001</v>
      </c>
      <c r="AG6" s="1"/>
      <c r="AH6" s="1">
        <f t="shared" ref="AH6:AH36" si="3">G6*R6</f>
        <v>150</v>
      </c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39</v>
      </c>
      <c r="B7" s="1" t="s">
        <v>40</v>
      </c>
      <c r="C7" s="1">
        <v>542</v>
      </c>
      <c r="D7" s="1">
        <v>720</v>
      </c>
      <c r="E7" s="1">
        <v>585</v>
      </c>
      <c r="F7" s="1">
        <v>666</v>
      </c>
      <c r="G7" s="9">
        <v>0.35</v>
      </c>
      <c r="H7" s="1">
        <v>45</v>
      </c>
      <c r="I7" s="1" t="s">
        <v>38</v>
      </c>
      <c r="J7" s="1"/>
      <c r="K7" s="1"/>
      <c r="L7" s="1">
        <f t="shared" si="2"/>
        <v>585</v>
      </c>
      <c r="M7" s="1"/>
      <c r="N7" s="1"/>
      <c r="O7" s="1">
        <v>400</v>
      </c>
      <c r="P7" s="1">
        <v>800</v>
      </c>
      <c r="Q7" s="1">
        <f t="shared" ref="Q7:Q36" si="4">E7/5</f>
        <v>117</v>
      </c>
      <c r="R7" s="5">
        <v>520</v>
      </c>
      <c r="S7" s="5">
        <v>474</v>
      </c>
      <c r="T7" s="1"/>
      <c r="U7" s="1">
        <f t="shared" ref="U7:U36" si="5">(F7+O7+P7+R7)/Q7</f>
        <v>20.393162393162392</v>
      </c>
      <c r="V7" s="1">
        <f t="shared" ref="V7:V36" si="6">(F7+O7+P7)/Q7</f>
        <v>15.948717948717949</v>
      </c>
      <c r="W7" s="1">
        <v>132.80000000000001</v>
      </c>
      <c r="X7" s="1">
        <v>102.8</v>
      </c>
      <c r="Y7" s="1">
        <v>123</v>
      </c>
      <c r="Z7" s="1">
        <v>103.4</v>
      </c>
      <c r="AA7" s="1">
        <v>148.6</v>
      </c>
      <c r="AB7" s="1">
        <v>89.8</v>
      </c>
      <c r="AC7" s="1">
        <v>102.8</v>
      </c>
      <c r="AD7" s="1">
        <v>159</v>
      </c>
      <c r="AE7" s="1">
        <v>101.2</v>
      </c>
      <c r="AF7" s="1">
        <v>122.4</v>
      </c>
      <c r="AG7" s="1"/>
      <c r="AH7" s="1">
        <f t="shared" si="3"/>
        <v>182</v>
      </c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41</v>
      </c>
      <c r="B8" s="1" t="s">
        <v>37</v>
      </c>
      <c r="C8" s="1">
        <v>47.698</v>
      </c>
      <c r="D8" s="1">
        <v>51.46</v>
      </c>
      <c r="E8" s="1">
        <v>76.087999999999994</v>
      </c>
      <c r="F8" s="1">
        <v>12.022</v>
      </c>
      <c r="G8" s="9">
        <v>1</v>
      </c>
      <c r="H8" s="1">
        <v>45</v>
      </c>
      <c r="I8" s="1" t="s">
        <v>38</v>
      </c>
      <c r="J8" s="1"/>
      <c r="K8" s="1"/>
      <c r="L8" s="1">
        <f t="shared" si="2"/>
        <v>76.087999999999994</v>
      </c>
      <c r="M8" s="1"/>
      <c r="N8" s="1"/>
      <c r="O8" s="1">
        <v>150</v>
      </c>
      <c r="P8" s="1">
        <v>200</v>
      </c>
      <c r="Q8" s="1">
        <f t="shared" si="4"/>
        <v>15.217599999999999</v>
      </c>
      <c r="R8" s="5">
        <v>180</v>
      </c>
      <c r="S8" s="5"/>
      <c r="T8" s="1"/>
      <c r="U8" s="1">
        <f t="shared" si="5"/>
        <v>35.618100094627273</v>
      </c>
      <c r="V8" s="1">
        <f t="shared" si="6"/>
        <v>23.789690884239302</v>
      </c>
      <c r="W8" s="1">
        <v>19.008800000000001</v>
      </c>
      <c r="X8" s="1">
        <v>21.332000000000001</v>
      </c>
      <c r="Y8" s="1">
        <v>19.104399999999998</v>
      </c>
      <c r="Z8" s="1">
        <v>22.540199999999999</v>
      </c>
      <c r="AA8" s="1">
        <v>20.399799999999999</v>
      </c>
      <c r="AB8" s="1">
        <v>17.173200000000001</v>
      </c>
      <c r="AC8" s="1">
        <v>24.278199999999998</v>
      </c>
      <c r="AD8" s="1">
        <v>22.324200000000001</v>
      </c>
      <c r="AE8" s="1">
        <v>0.68440000000000001</v>
      </c>
      <c r="AF8" s="1">
        <v>29.968399999999999</v>
      </c>
      <c r="AG8" s="1" t="s">
        <v>42</v>
      </c>
      <c r="AH8" s="1">
        <f t="shared" si="3"/>
        <v>180</v>
      </c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43</v>
      </c>
      <c r="B9" s="1" t="s">
        <v>40</v>
      </c>
      <c r="C9" s="1">
        <v>711</v>
      </c>
      <c r="D9" s="1">
        <v>400</v>
      </c>
      <c r="E9" s="1">
        <v>484</v>
      </c>
      <c r="F9" s="1">
        <v>614</v>
      </c>
      <c r="G9" s="9">
        <v>0.35</v>
      </c>
      <c r="H9" s="1">
        <v>45</v>
      </c>
      <c r="I9" s="1" t="s">
        <v>38</v>
      </c>
      <c r="J9" s="1"/>
      <c r="K9" s="1"/>
      <c r="L9" s="1">
        <f t="shared" si="2"/>
        <v>484</v>
      </c>
      <c r="M9" s="1"/>
      <c r="N9" s="1"/>
      <c r="O9" s="1">
        <v>280</v>
      </c>
      <c r="P9" s="1">
        <v>520</v>
      </c>
      <c r="Q9" s="1">
        <f t="shared" si="4"/>
        <v>96.8</v>
      </c>
      <c r="R9" s="5">
        <v>440</v>
      </c>
      <c r="S9" s="5">
        <v>522</v>
      </c>
      <c r="T9" s="1"/>
      <c r="U9" s="1">
        <f t="shared" si="5"/>
        <v>19.152892561983471</v>
      </c>
      <c r="V9" s="1">
        <f t="shared" si="6"/>
        <v>14.607438016528926</v>
      </c>
      <c r="W9" s="1">
        <v>97.6</v>
      </c>
      <c r="X9" s="1">
        <v>84.4</v>
      </c>
      <c r="Y9" s="1">
        <v>79.400000000000006</v>
      </c>
      <c r="Z9" s="1">
        <v>87.6</v>
      </c>
      <c r="AA9" s="1">
        <v>124.6</v>
      </c>
      <c r="AB9" s="1">
        <v>66.8</v>
      </c>
      <c r="AC9" s="1">
        <v>81.2</v>
      </c>
      <c r="AD9" s="1">
        <v>86.6</v>
      </c>
      <c r="AE9" s="1">
        <v>43.2</v>
      </c>
      <c r="AF9" s="1">
        <v>104</v>
      </c>
      <c r="AG9" s="1"/>
      <c r="AH9" s="1">
        <f t="shared" si="3"/>
        <v>154</v>
      </c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44</v>
      </c>
      <c r="B10" s="1" t="s">
        <v>40</v>
      </c>
      <c r="C10" s="1">
        <v>854</v>
      </c>
      <c r="D10" s="1"/>
      <c r="E10" s="1">
        <v>334</v>
      </c>
      <c r="F10" s="1">
        <v>513</v>
      </c>
      <c r="G10" s="9">
        <v>0.4</v>
      </c>
      <c r="H10" s="1">
        <v>60</v>
      </c>
      <c r="I10" s="1" t="s">
        <v>38</v>
      </c>
      <c r="J10" s="1"/>
      <c r="K10" s="1"/>
      <c r="L10" s="1">
        <f t="shared" si="2"/>
        <v>334</v>
      </c>
      <c r="M10" s="1"/>
      <c r="N10" s="1"/>
      <c r="O10" s="1">
        <v>200</v>
      </c>
      <c r="P10" s="1">
        <v>320</v>
      </c>
      <c r="Q10" s="1">
        <f t="shared" si="4"/>
        <v>66.8</v>
      </c>
      <c r="R10" s="5">
        <v>320</v>
      </c>
      <c r="S10" s="5">
        <v>303</v>
      </c>
      <c r="T10" s="1"/>
      <c r="U10" s="1">
        <f t="shared" si="5"/>
        <v>20.254491017964074</v>
      </c>
      <c r="V10" s="1">
        <f t="shared" si="6"/>
        <v>15.464071856287426</v>
      </c>
      <c r="W10" s="1">
        <v>83</v>
      </c>
      <c r="X10" s="1">
        <v>53</v>
      </c>
      <c r="Y10" s="1">
        <v>64.400000000000006</v>
      </c>
      <c r="Z10" s="1">
        <v>55.6</v>
      </c>
      <c r="AA10" s="1">
        <v>105</v>
      </c>
      <c r="AB10" s="1">
        <v>30.6</v>
      </c>
      <c r="AC10" s="1">
        <v>71</v>
      </c>
      <c r="AD10" s="1">
        <v>77.8</v>
      </c>
      <c r="AE10" s="1">
        <v>24.6</v>
      </c>
      <c r="AF10" s="1">
        <v>45.6</v>
      </c>
      <c r="AG10" s="11" t="s">
        <v>73</v>
      </c>
      <c r="AH10" s="1">
        <f t="shared" si="3"/>
        <v>128</v>
      </c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45</v>
      </c>
      <c r="B11" s="1" t="s">
        <v>37</v>
      </c>
      <c r="C11" s="1">
        <v>158.6</v>
      </c>
      <c r="D11" s="1">
        <v>73.155000000000001</v>
      </c>
      <c r="E11" s="1">
        <v>73.438000000000002</v>
      </c>
      <c r="F11" s="1">
        <v>156.995</v>
      </c>
      <c r="G11" s="9">
        <v>1</v>
      </c>
      <c r="H11" s="1">
        <v>60</v>
      </c>
      <c r="I11" s="1" t="s">
        <v>38</v>
      </c>
      <c r="J11" s="1"/>
      <c r="K11" s="1"/>
      <c r="L11" s="1">
        <f t="shared" si="2"/>
        <v>73.438000000000002</v>
      </c>
      <c r="M11" s="1"/>
      <c r="N11" s="1"/>
      <c r="O11" s="1"/>
      <c r="P11" s="1">
        <v>100</v>
      </c>
      <c r="Q11" s="1">
        <f t="shared" si="4"/>
        <v>14.6876</v>
      </c>
      <c r="R11" s="5">
        <v>60</v>
      </c>
      <c r="S11" s="5">
        <v>36.757000000000005</v>
      </c>
      <c r="T11" s="1"/>
      <c r="U11" s="1">
        <f t="shared" si="5"/>
        <v>21.582491353250361</v>
      </c>
      <c r="V11" s="1">
        <f t="shared" si="6"/>
        <v>17.497412783572539</v>
      </c>
      <c r="W11" s="1">
        <v>18.228400000000001</v>
      </c>
      <c r="X11" s="1">
        <v>8.7132000000000005</v>
      </c>
      <c r="Y11" s="1">
        <v>15.139200000000001</v>
      </c>
      <c r="Z11" s="1">
        <v>5.3826000000000001</v>
      </c>
      <c r="AA11" s="1">
        <v>19.4316</v>
      </c>
      <c r="AB11" s="1">
        <v>10.4884</v>
      </c>
      <c r="AC11" s="1">
        <v>14.652799999999999</v>
      </c>
      <c r="AD11" s="1">
        <v>12.271599999999999</v>
      </c>
      <c r="AE11" s="1">
        <v>0</v>
      </c>
      <c r="AF11" s="1">
        <v>8.1677999999999997</v>
      </c>
      <c r="AG11" s="1"/>
      <c r="AH11" s="1">
        <f t="shared" si="3"/>
        <v>60</v>
      </c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46</v>
      </c>
      <c r="B12" s="1" t="s">
        <v>40</v>
      </c>
      <c r="C12" s="1">
        <v>565</v>
      </c>
      <c r="D12" s="1">
        <v>402</v>
      </c>
      <c r="E12" s="1">
        <v>322</v>
      </c>
      <c r="F12" s="1">
        <v>643</v>
      </c>
      <c r="G12" s="9">
        <v>0.4</v>
      </c>
      <c r="H12" s="1">
        <v>60</v>
      </c>
      <c r="I12" s="1" t="s">
        <v>38</v>
      </c>
      <c r="J12" s="1"/>
      <c r="K12" s="1"/>
      <c r="L12" s="1">
        <f t="shared" si="2"/>
        <v>322</v>
      </c>
      <c r="M12" s="1"/>
      <c r="N12" s="1"/>
      <c r="O12" s="1">
        <v>120</v>
      </c>
      <c r="P12" s="1">
        <v>480</v>
      </c>
      <c r="Q12" s="1">
        <f t="shared" si="4"/>
        <v>64.400000000000006</v>
      </c>
      <c r="R12" s="5">
        <v>240</v>
      </c>
      <c r="S12" s="5">
        <v>45</v>
      </c>
      <c r="T12" s="1"/>
      <c r="U12" s="1">
        <f t="shared" si="5"/>
        <v>23.027950310559003</v>
      </c>
      <c r="V12" s="1">
        <f t="shared" si="6"/>
        <v>19.301242236024844</v>
      </c>
      <c r="W12" s="1">
        <v>79.599999999999994</v>
      </c>
      <c r="X12" s="1">
        <v>58.6</v>
      </c>
      <c r="Y12" s="1">
        <v>72.599999999999994</v>
      </c>
      <c r="Z12" s="1">
        <v>59</v>
      </c>
      <c r="AA12" s="1">
        <v>94.4</v>
      </c>
      <c r="AB12" s="1">
        <v>59.4</v>
      </c>
      <c r="AC12" s="1">
        <v>69.400000000000006</v>
      </c>
      <c r="AD12" s="1">
        <v>77</v>
      </c>
      <c r="AE12" s="1">
        <v>55</v>
      </c>
      <c r="AF12" s="1">
        <v>92.6</v>
      </c>
      <c r="AG12" s="1"/>
      <c r="AH12" s="1">
        <f t="shared" si="3"/>
        <v>96</v>
      </c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47</v>
      </c>
      <c r="B13" s="1" t="s">
        <v>37</v>
      </c>
      <c r="C13" s="1">
        <v>320.86099999999999</v>
      </c>
      <c r="D13" s="1"/>
      <c r="E13" s="1">
        <v>68.501000000000005</v>
      </c>
      <c r="F13" s="1">
        <v>248</v>
      </c>
      <c r="G13" s="9">
        <v>1</v>
      </c>
      <c r="H13" s="1">
        <v>60</v>
      </c>
      <c r="I13" s="1" t="s">
        <v>38</v>
      </c>
      <c r="J13" s="1"/>
      <c r="K13" s="1"/>
      <c r="L13" s="1">
        <f t="shared" si="2"/>
        <v>68.501000000000005</v>
      </c>
      <c r="M13" s="1"/>
      <c r="N13" s="1"/>
      <c r="O13" s="1"/>
      <c r="P13" s="1"/>
      <c r="Q13" s="1">
        <f t="shared" si="4"/>
        <v>13.700200000000001</v>
      </c>
      <c r="R13" s="5">
        <v>40</v>
      </c>
      <c r="S13" s="5">
        <v>26.004000000000019</v>
      </c>
      <c r="T13" s="1"/>
      <c r="U13" s="1">
        <f t="shared" si="5"/>
        <v>21.021590925679916</v>
      </c>
      <c r="V13" s="1">
        <f t="shared" si="6"/>
        <v>18.101925519335484</v>
      </c>
      <c r="W13" s="1">
        <v>9.3521999999999998</v>
      </c>
      <c r="X13" s="1">
        <v>7.7343999999999991</v>
      </c>
      <c r="Y13" s="1">
        <v>12.801600000000001</v>
      </c>
      <c r="Z13" s="1">
        <v>9.5616000000000003</v>
      </c>
      <c r="AA13" s="1">
        <v>13.200200000000001</v>
      </c>
      <c r="AB13" s="1">
        <v>12.279400000000001</v>
      </c>
      <c r="AC13" s="1">
        <v>12.4374</v>
      </c>
      <c r="AD13" s="1">
        <v>13.433199999999999</v>
      </c>
      <c r="AE13" s="1">
        <v>14.1624</v>
      </c>
      <c r="AF13" s="1">
        <v>21.780200000000001</v>
      </c>
      <c r="AG13" s="13" t="s">
        <v>74</v>
      </c>
      <c r="AH13" s="1">
        <f t="shared" si="3"/>
        <v>40</v>
      </c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49</v>
      </c>
      <c r="B14" s="1" t="s">
        <v>37</v>
      </c>
      <c r="C14" s="1">
        <v>375.49700000000001</v>
      </c>
      <c r="D14" s="1">
        <v>199.19800000000001</v>
      </c>
      <c r="E14" s="1">
        <v>35.067</v>
      </c>
      <c r="F14" s="1">
        <v>537.19899999999996</v>
      </c>
      <c r="G14" s="9">
        <v>1</v>
      </c>
      <c r="H14" s="1">
        <v>120</v>
      </c>
      <c r="I14" s="1" t="s">
        <v>38</v>
      </c>
      <c r="J14" s="1"/>
      <c r="K14" s="1"/>
      <c r="L14" s="1">
        <f t="shared" si="2"/>
        <v>35.067</v>
      </c>
      <c r="M14" s="1"/>
      <c r="N14" s="1"/>
      <c r="O14" s="1"/>
      <c r="P14" s="1"/>
      <c r="Q14" s="1">
        <f t="shared" si="4"/>
        <v>7.0133999999999999</v>
      </c>
      <c r="R14" s="5"/>
      <c r="S14" s="5"/>
      <c r="T14" s="1"/>
      <c r="U14" s="1">
        <f t="shared" si="5"/>
        <v>76.596087489662636</v>
      </c>
      <c r="V14" s="1">
        <f t="shared" si="6"/>
        <v>76.596087489662636</v>
      </c>
      <c r="W14" s="1">
        <v>7.2748000000000008</v>
      </c>
      <c r="X14" s="1">
        <v>4.4016000000000002</v>
      </c>
      <c r="Y14" s="1">
        <v>0</v>
      </c>
      <c r="Z14" s="1">
        <v>9.7170000000000005</v>
      </c>
      <c r="AA14" s="1">
        <v>0</v>
      </c>
      <c r="AB14" s="1">
        <v>-0.1</v>
      </c>
      <c r="AC14" s="1">
        <v>-0.1</v>
      </c>
      <c r="AD14" s="1">
        <v>4.1177999999999999</v>
      </c>
      <c r="AE14" s="1">
        <v>3.3096000000000001</v>
      </c>
      <c r="AF14" s="1">
        <v>5.7084000000000001</v>
      </c>
      <c r="AG14" s="12" t="s">
        <v>48</v>
      </c>
      <c r="AH14" s="1">
        <f t="shared" si="3"/>
        <v>0</v>
      </c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50</v>
      </c>
      <c r="B15" s="1" t="s">
        <v>40</v>
      </c>
      <c r="C15" s="1">
        <v>408</v>
      </c>
      <c r="D15" s="1">
        <v>80</v>
      </c>
      <c r="E15" s="1">
        <v>188</v>
      </c>
      <c r="F15" s="1">
        <v>298</v>
      </c>
      <c r="G15" s="9">
        <v>0.25</v>
      </c>
      <c r="H15" s="1">
        <v>120</v>
      </c>
      <c r="I15" s="1" t="s">
        <v>38</v>
      </c>
      <c r="J15" s="1"/>
      <c r="K15" s="1"/>
      <c r="L15" s="1">
        <f t="shared" si="2"/>
        <v>188</v>
      </c>
      <c r="M15" s="1"/>
      <c r="N15" s="1"/>
      <c r="O15" s="1">
        <v>160</v>
      </c>
      <c r="P15" s="1">
        <v>80</v>
      </c>
      <c r="Q15" s="1">
        <f t="shared" si="4"/>
        <v>37.6</v>
      </c>
      <c r="R15" s="5">
        <v>360</v>
      </c>
      <c r="S15" s="5">
        <v>214</v>
      </c>
      <c r="T15" s="1"/>
      <c r="U15" s="1">
        <f t="shared" si="5"/>
        <v>23.882978723404253</v>
      </c>
      <c r="V15" s="1">
        <f t="shared" si="6"/>
        <v>14.308510638297872</v>
      </c>
      <c r="W15" s="1">
        <v>30.8</v>
      </c>
      <c r="X15" s="1">
        <v>36.4</v>
      </c>
      <c r="Y15" s="1">
        <v>34.799999999999997</v>
      </c>
      <c r="Z15" s="1">
        <v>23.8</v>
      </c>
      <c r="AA15" s="1">
        <v>39.6</v>
      </c>
      <c r="AB15" s="1">
        <v>20</v>
      </c>
      <c r="AC15" s="1">
        <v>38.200000000000003</v>
      </c>
      <c r="AD15" s="1">
        <v>23.4</v>
      </c>
      <c r="AE15" s="1">
        <v>21.8</v>
      </c>
      <c r="AF15" s="1">
        <v>34</v>
      </c>
      <c r="AG15" s="1"/>
      <c r="AH15" s="1">
        <f t="shared" si="3"/>
        <v>90</v>
      </c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51</v>
      </c>
      <c r="B16" s="1" t="s">
        <v>40</v>
      </c>
      <c r="C16" s="1">
        <v>97</v>
      </c>
      <c r="D16" s="1">
        <v>496</v>
      </c>
      <c r="E16" s="1">
        <v>260</v>
      </c>
      <c r="F16" s="1">
        <v>330</v>
      </c>
      <c r="G16" s="9">
        <v>0.25</v>
      </c>
      <c r="H16" s="1">
        <v>120</v>
      </c>
      <c r="I16" s="1" t="s">
        <v>38</v>
      </c>
      <c r="J16" s="1"/>
      <c r="K16" s="1"/>
      <c r="L16" s="1">
        <f t="shared" si="2"/>
        <v>260</v>
      </c>
      <c r="M16" s="1"/>
      <c r="N16" s="1"/>
      <c r="O16" s="1">
        <v>320</v>
      </c>
      <c r="P16" s="1">
        <v>400</v>
      </c>
      <c r="Q16" s="1">
        <f t="shared" si="4"/>
        <v>52</v>
      </c>
      <c r="R16" s="5">
        <v>160</v>
      </c>
      <c r="S16" s="5"/>
      <c r="T16" s="1"/>
      <c r="U16" s="1">
        <f t="shared" si="5"/>
        <v>23.26923076923077</v>
      </c>
      <c r="V16" s="1">
        <f t="shared" si="6"/>
        <v>20.192307692307693</v>
      </c>
      <c r="W16" s="1">
        <v>49</v>
      </c>
      <c r="X16" s="1">
        <v>53.8</v>
      </c>
      <c r="Y16" s="1">
        <v>40.799999999999997</v>
      </c>
      <c r="Z16" s="1">
        <v>72</v>
      </c>
      <c r="AA16" s="1">
        <v>51</v>
      </c>
      <c r="AB16" s="1">
        <v>23</v>
      </c>
      <c r="AC16" s="1">
        <v>54.8</v>
      </c>
      <c r="AD16" s="1">
        <v>50.8</v>
      </c>
      <c r="AE16" s="1">
        <v>42.6</v>
      </c>
      <c r="AF16" s="1">
        <v>54.8</v>
      </c>
      <c r="AG16" s="1"/>
      <c r="AH16" s="1">
        <f t="shared" si="3"/>
        <v>40</v>
      </c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52</v>
      </c>
      <c r="B17" s="1" t="s">
        <v>37</v>
      </c>
      <c r="C17" s="1">
        <v>146.726</v>
      </c>
      <c r="D17" s="1">
        <v>1.4610000000000001</v>
      </c>
      <c r="E17" s="1">
        <v>62.09</v>
      </c>
      <c r="F17" s="1">
        <v>85.6</v>
      </c>
      <c r="G17" s="9">
        <v>1</v>
      </c>
      <c r="H17" s="1">
        <v>120</v>
      </c>
      <c r="I17" s="1" t="s">
        <v>38</v>
      </c>
      <c r="J17" s="1"/>
      <c r="K17" s="1"/>
      <c r="L17" s="1">
        <f t="shared" si="2"/>
        <v>62.09</v>
      </c>
      <c r="M17" s="1"/>
      <c r="N17" s="1"/>
      <c r="O17" s="1"/>
      <c r="P17" s="1">
        <v>80</v>
      </c>
      <c r="Q17" s="1">
        <f t="shared" si="4"/>
        <v>12.418000000000001</v>
      </c>
      <c r="R17" s="5">
        <v>100</v>
      </c>
      <c r="S17" s="5">
        <v>82.760000000000019</v>
      </c>
      <c r="T17" s="1"/>
      <c r="U17" s="1">
        <f t="shared" si="5"/>
        <v>21.388307295860848</v>
      </c>
      <c r="V17" s="1">
        <f t="shared" si="6"/>
        <v>13.335480753744562</v>
      </c>
      <c r="W17" s="1">
        <v>9.0924000000000014</v>
      </c>
      <c r="X17" s="1">
        <v>9.3227999999999991</v>
      </c>
      <c r="Y17" s="1">
        <v>5.8247999999999998</v>
      </c>
      <c r="Z17" s="1">
        <v>12.045400000000001</v>
      </c>
      <c r="AA17" s="1">
        <v>8.2945999999999991</v>
      </c>
      <c r="AB17" s="1">
        <v>7.7812000000000001</v>
      </c>
      <c r="AC17" s="1">
        <v>7.2081999999999997</v>
      </c>
      <c r="AD17" s="1">
        <v>9.0162000000000013</v>
      </c>
      <c r="AE17" s="1">
        <v>3.5244</v>
      </c>
      <c r="AF17" s="1">
        <v>8.2218</v>
      </c>
      <c r="AG17" s="1"/>
      <c r="AH17" s="1">
        <f t="shared" si="3"/>
        <v>100</v>
      </c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53</v>
      </c>
      <c r="B18" s="1" t="s">
        <v>40</v>
      </c>
      <c r="C18" s="1">
        <v>546</v>
      </c>
      <c r="D18" s="1"/>
      <c r="E18" s="1">
        <v>217</v>
      </c>
      <c r="F18" s="1">
        <v>327</v>
      </c>
      <c r="G18" s="9">
        <v>0.25</v>
      </c>
      <c r="H18" s="1">
        <v>120</v>
      </c>
      <c r="I18" s="1" t="s">
        <v>38</v>
      </c>
      <c r="J18" s="1"/>
      <c r="K18" s="1"/>
      <c r="L18" s="1">
        <f t="shared" si="2"/>
        <v>217</v>
      </c>
      <c r="M18" s="1"/>
      <c r="N18" s="1"/>
      <c r="O18" s="1">
        <v>200</v>
      </c>
      <c r="P18" s="1">
        <v>80</v>
      </c>
      <c r="Q18" s="1">
        <f t="shared" si="4"/>
        <v>43.4</v>
      </c>
      <c r="R18" s="5">
        <v>360</v>
      </c>
      <c r="S18" s="5">
        <v>261</v>
      </c>
      <c r="T18" s="1"/>
      <c r="U18" s="1">
        <f t="shared" si="5"/>
        <v>22.281105990783409</v>
      </c>
      <c r="V18" s="1">
        <f t="shared" si="6"/>
        <v>13.986175115207374</v>
      </c>
      <c r="W18" s="1">
        <v>37</v>
      </c>
      <c r="X18" s="1">
        <v>37.6</v>
      </c>
      <c r="Y18" s="1">
        <v>25.2</v>
      </c>
      <c r="Z18" s="1">
        <v>38.6</v>
      </c>
      <c r="AA18" s="1">
        <v>51.2</v>
      </c>
      <c r="AB18" s="1">
        <v>21.8</v>
      </c>
      <c r="AC18" s="1">
        <v>53.8</v>
      </c>
      <c r="AD18" s="1">
        <v>30.2</v>
      </c>
      <c r="AE18" s="1">
        <v>23.8</v>
      </c>
      <c r="AF18" s="1">
        <v>43.4</v>
      </c>
      <c r="AG18" s="1"/>
      <c r="AH18" s="1">
        <f t="shared" si="3"/>
        <v>90</v>
      </c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54</v>
      </c>
      <c r="B19" s="1" t="s">
        <v>40</v>
      </c>
      <c r="C19" s="1">
        <v>674</v>
      </c>
      <c r="D19" s="1">
        <v>400</v>
      </c>
      <c r="E19" s="1">
        <v>327</v>
      </c>
      <c r="F19" s="1">
        <v>740</v>
      </c>
      <c r="G19" s="9">
        <v>0.5</v>
      </c>
      <c r="H19" s="1">
        <v>60</v>
      </c>
      <c r="I19" s="1" t="s">
        <v>38</v>
      </c>
      <c r="J19" s="1"/>
      <c r="K19" s="1"/>
      <c r="L19" s="1">
        <f t="shared" si="2"/>
        <v>327</v>
      </c>
      <c r="M19" s="1"/>
      <c r="N19" s="1"/>
      <c r="O19" s="1">
        <v>200</v>
      </c>
      <c r="P19" s="1">
        <v>440</v>
      </c>
      <c r="Q19" s="1">
        <f t="shared" si="4"/>
        <v>65.400000000000006</v>
      </c>
      <c r="R19" s="5">
        <v>120</v>
      </c>
      <c r="S19" s="5"/>
      <c r="T19" s="1"/>
      <c r="U19" s="1">
        <f t="shared" si="5"/>
        <v>22.935779816513758</v>
      </c>
      <c r="V19" s="1">
        <f t="shared" si="6"/>
        <v>21.100917431192659</v>
      </c>
      <c r="W19" s="1">
        <v>85.4</v>
      </c>
      <c r="X19" s="1">
        <v>69.8</v>
      </c>
      <c r="Y19" s="1">
        <v>78</v>
      </c>
      <c r="Z19" s="1">
        <v>71.599999999999994</v>
      </c>
      <c r="AA19" s="1">
        <v>110</v>
      </c>
      <c r="AB19" s="1">
        <v>50</v>
      </c>
      <c r="AC19" s="1">
        <v>82.6</v>
      </c>
      <c r="AD19" s="1">
        <v>75.2</v>
      </c>
      <c r="AE19" s="1">
        <v>64.599999999999994</v>
      </c>
      <c r="AF19" s="1">
        <v>88.4</v>
      </c>
      <c r="AG19" s="1"/>
      <c r="AH19" s="1">
        <f t="shared" si="3"/>
        <v>60</v>
      </c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55</v>
      </c>
      <c r="B20" s="1" t="s">
        <v>37</v>
      </c>
      <c r="C20" s="1">
        <v>414.62700000000001</v>
      </c>
      <c r="D20" s="1">
        <v>101.18899999999999</v>
      </c>
      <c r="E20" s="1">
        <v>228.8</v>
      </c>
      <c r="F20" s="1">
        <v>279</v>
      </c>
      <c r="G20" s="9">
        <v>1</v>
      </c>
      <c r="H20" s="1">
        <v>60</v>
      </c>
      <c r="I20" s="1" t="s">
        <v>38</v>
      </c>
      <c r="J20" s="1"/>
      <c r="K20" s="1"/>
      <c r="L20" s="1">
        <f t="shared" si="2"/>
        <v>228.8</v>
      </c>
      <c r="M20" s="1"/>
      <c r="N20" s="1"/>
      <c r="O20" s="1">
        <v>300</v>
      </c>
      <c r="P20" s="1">
        <v>300</v>
      </c>
      <c r="Q20" s="1">
        <f t="shared" si="4"/>
        <v>45.760000000000005</v>
      </c>
      <c r="R20" s="5">
        <v>250</v>
      </c>
      <c r="S20" s="5">
        <v>36.200000000000045</v>
      </c>
      <c r="T20" s="1"/>
      <c r="U20" s="1">
        <f t="shared" si="5"/>
        <v>24.672202797202793</v>
      </c>
      <c r="V20" s="1">
        <f t="shared" si="6"/>
        <v>19.208916083916083</v>
      </c>
      <c r="W20" s="1">
        <v>53.6648</v>
      </c>
      <c r="X20" s="1">
        <v>52.241399999999999</v>
      </c>
      <c r="Y20" s="1">
        <v>43.2136</v>
      </c>
      <c r="Z20" s="1">
        <v>45.679600000000001</v>
      </c>
      <c r="AA20" s="1">
        <v>61.413400000000003</v>
      </c>
      <c r="AB20" s="1">
        <v>36.774799999999999</v>
      </c>
      <c r="AC20" s="1">
        <v>50.723200000000013</v>
      </c>
      <c r="AD20" s="1">
        <v>50.261600000000001</v>
      </c>
      <c r="AE20" s="1">
        <v>19.550999999999998</v>
      </c>
      <c r="AF20" s="1">
        <v>47.976799999999997</v>
      </c>
      <c r="AG20" s="1"/>
      <c r="AH20" s="1">
        <f t="shared" si="3"/>
        <v>250</v>
      </c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56</v>
      </c>
      <c r="B21" s="1" t="s">
        <v>37</v>
      </c>
      <c r="C21" s="1">
        <v>774.4</v>
      </c>
      <c r="D21" s="1">
        <v>296.10599999999999</v>
      </c>
      <c r="E21" s="1">
        <v>491.18599999999998</v>
      </c>
      <c r="F21" s="1">
        <v>573.29999999999995</v>
      </c>
      <c r="G21" s="9">
        <v>1</v>
      </c>
      <c r="H21" s="1">
        <v>50</v>
      </c>
      <c r="I21" s="1" t="s">
        <v>38</v>
      </c>
      <c r="J21" s="1"/>
      <c r="K21" s="1"/>
      <c r="L21" s="1">
        <f t="shared" si="2"/>
        <v>491.18599999999998</v>
      </c>
      <c r="M21" s="1"/>
      <c r="N21" s="1"/>
      <c r="O21" s="1">
        <v>400</v>
      </c>
      <c r="P21" s="1">
        <v>400</v>
      </c>
      <c r="Q21" s="1">
        <f t="shared" si="4"/>
        <v>98.237200000000001</v>
      </c>
      <c r="R21" s="5">
        <v>650</v>
      </c>
      <c r="S21" s="5">
        <v>591.44400000000019</v>
      </c>
      <c r="T21" s="1"/>
      <c r="U21" s="1">
        <f t="shared" si="5"/>
        <v>20.59606747749325</v>
      </c>
      <c r="V21" s="1">
        <f t="shared" si="6"/>
        <v>13.979429381130569</v>
      </c>
      <c r="W21" s="1">
        <v>97.492400000000004</v>
      </c>
      <c r="X21" s="1">
        <v>89.820599999999999</v>
      </c>
      <c r="Y21" s="1">
        <v>89.440399999999997</v>
      </c>
      <c r="Z21" s="1">
        <v>71.689800000000005</v>
      </c>
      <c r="AA21" s="1">
        <v>102.9468</v>
      </c>
      <c r="AB21" s="1">
        <v>40.924199999999999</v>
      </c>
      <c r="AC21" s="1">
        <v>89.883600000000001</v>
      </c>
      <c r="AD21" s="1">
        <v>86.548000000000002</v>
      </c>
      <c r="AE21" s="1">
        <v>89.822400000000002</v>
      </c>
      <c r="AF21" s="1">
        <v>106.7602</v>
      </c>
      <c r="AG21" s="1"/>
      <c r="AH21" s="1">
        <f t="shared" si="3"/>
        <v>650</v>
      </c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57</v>
      </c>
      <c r="B22" s="1" t="s">
        <v>37</v>
      </c>
      <c r="C22" s="1">
        <v>168.489</v>
      </c>
      <c r="D22" s="1">
        <v>123.018</v>
      </c>
      <c r="E22" s="1">
        <v>118.453</v>
      </c>
      <c r="F22" s="1">
        <v>171.494</v>
      </c>
      <c r="G22" s="9">
        <v>1</v>
      </c>
      <c r="H22" s="1">
        <v>50</v>
      </c>
      <c r="I22" s="1" t="s">
        <v>38</v>
      </c>
      <c r="J22" s="1"/>
      <c r="K22" s="1"/>
      <c r="L22" s="1">
        <f t="shared" si="2"/>
        <v>118.453</v>
      </c>
      <c r="M22" s="1"/>
      <c r="N22" s="1"/>
      <c r="O22" s="1">
        <v>40</v>
      </c>
      <c r="P22" s="1">
        <v>160</v>
      </c>
      <c r="Q22" s="1">
        <f t="shared" si="4"/>
        <v>23.6906</v>
      </c>
      <c r="R22" s="5">
        <v>150</v>
      </c>
      <c r="S22" s="5">
        <v>102.31800000000001</v>
      </c>
      <c r="T22" s="1"/>
      <c r="U22" s="1">
        <f t="shared" si="5"/>
        <v>22.012697019070856</v>
      </c>
      <c r="V22" s="1">
        <f t="shared" si="6"/>
        <v>15.681071817514121</v>
      </c>
      <c r="W22" s="1">
        <v>36.248600000000003</v>
      </c>
      <c r="X22" s="1">
        <v>20.937999999999999</v>
      </c>
      <c r="Y22" s="1">
        <v>19.0824</v>
      </c>
      <c r="Z22" s="1">
        <v>24.536799999999999</v>
      </c>
      <c r="AA22" s="1">
        <v>31.353999999999999</v>
      </c>
      <c r="AB22" s="1">
        <v>22.019600000000001</v>
      </c>
      <c r="AC22" s="1">
        <v>26.8856</v>
      </c>
      <c r="AD22" s="1">
        <v>23.463000000000001</v>
      </c>
      <c r="AE22" s="1">
        <v>4.1456</v>
      </c>
      <c r="AF22" s="1">
        <v>34.4026</v>
      </c>
      <c r="AG22" s="1"/>
      <c r="AH22" s="1">
        <f t="shared" si="3"/>
        <v>150</v>
      </c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58</v>
      </c>
      <c r="B23" s="1" t="s">
        <v>40</v>
      </c>
      <c r="C23" s="1">
        <v>684</v>
      </c>
      <c r="D23" s="1">
        <v>1296</v>
      </c>
      <c r="E23" s="1">
        <v>1374</v>
      </c>
      <c r="F23" s="1">
        <v>575</v>
      </c>
      <c r="G23" s="9">
        <v>0.3</v>
      </c>
      <c r="H23" s="1">
        <v>50</v>
      </c>
      <c r="I23" s="1" t="s">
        <v>38</v>
      </c>
      <c r="J23" s="1"/>
      <c r="K23" s="1"/>
      <c r="L23" s="1">
        <f t="shared" si="2"/>
        <v>1374</v>
      </c>
      <c r="M23" s="1"/>
      <c r="N23" s="1"/>
      <c r="O23" s="1">
        <v>800</v>
      </c>
      <c r="P23" s="1">
        <v>1400</v>
      </c>
      <c r="Q23" s="1">
        <f t="shared" si="4"/>
        <v>274.8</v>
      </c>
      <c r="R23" s="5">
        <v>1450</v>
      </c>
      <c r="S23" s="5">
        <v>2721</v>
      </c>
      <c r="T23" s="1"/>
      <c r="U23" s="1">
        <f t="shared" si="5"/>
        <v>15.374818049490537</v>
      </c>
      <c r="V23" s="1">
        <f t="shared" si="6"/>
        <v>10.098253275109171</v>
      </c>
      <c r="W23" s="1">
        <v>214.6</v>
      </c>
      <c r="X23" s="1">
        <v>175.8</v>
      </c>
      <c r="Y23" s="1">
        <v>171.6</v>
      </c>
      <c r="Z23" s="1">
        <v>192</v>
      </c>
      <c r="AA23" s="1">
        <v>241.8</v>
      </c>
      <c r="AB23" s="1">
        <v>132</v>
      </c>
      <c r="AC23" s="1">
        <v>197.6</v>
      </c>
      <c r="AD23" s="1">
        <v>173</v>
      </c>
      <c r="AE23" s="1">
        <v>-0.8</v>
      </c>
      <c r="AF23" s="1">
        <v>230.6</v>
      </c>
      <c r="AG23" s="1"/>
      <c r="AH23" s="1">
        <f t="shared" si="3"/>
        <v>435</v>
      </c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8" t="s">
        <v>59</v>
      </c>
      <c r="B24" s="1" t="s">
        <v>40</v>
      </c>
      <c r="C24" s="1"/>
      <c r="D24" s="1"/>
      <c r="E24" s="1"/>
      <c r="F24" s="1"/>
      <c r="G24" s="9">
        <v>0.18</v>
      </c>
      <c r="H24" s="1"/>
      <c r="I24" s="1" t="s">
        <v>60</v>
      </c>
      <c r="J24" s="1"/>
      <c r="K24" s="1"/>
      <c r="L24" s="1">
        <f t="shared" si="2"/>
        <v>0</v>
      </c>
      <c r="M24" s="1"/>
      <c r="N24" s="1"/>
      <c r="O24" s="1">
        <v>200</v>
      </c>
      <c r="P24" s="1">
        <v>0</v>
      </c>
      <c r="Q24" s="1">
        <f t="shared" si="4"/>
        <v>0</v>
      </c>
      <c r="R24" s="5"/>
      <c r="S24" s="5"/>
      <c r="T24" s="1"/>
      <c r="U24" s="1" t="e">
        <f t="shared" si="5"/>
        <v>#DIV/0!</v>
      </c>
      <c r="V24" s="1" t="e">
        <f t="shared" si="6"/>
        <v>#DIV/0!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/>
      <c r="AH24" s="1">
        <f t="shared" si="3"/>
        <v>0</v>
      </c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8" t="s">
        <v>61</v>
      </c>
      <c r="B25" s="1" t="s">
        <v>40</v>
      </c>
      <c r="C25" s="1"/>
      <c r="D25" s="1"/>
      <c r="E25" s="1"/>
      <c r="F25" s="1"/>
      <c r="G25" s="9">
        <v>0.28000000000000003</v>
      </c>
      <c r="H25" s="1"/>
      <c r="I25" s="1" t="s">
        <v>60</v>
      </c>
      <c r="J25" s="1"/>
      <c r="K25" s="1"/>
      <c r="L25" s="1">
        <f t="shared" si="2"/>
        <v>0</v>
      </c>
      <c r="M25" s="1"/>
      <c r="N25" s="1"/>
      <c r="O25" s="1">
        <v>120</v>
      </c>
      <c r="P25" s="1">
        <v>120</v>
      </c>
      <c r="Q25" s="1">
        <f t="shared" si="4"/>
        <v>0</v>
      </c>
      <c r="R25" s="5"/>
      <c r="S25" s="5"/>
      <c r="T25" s="1"/>
      <c r="U25" s="1" t="e">
        <f t="shared" si="5"/>
        <v>#DIV/0!</v>
      </c>
      <c r="V25" s="1" t="e">
        <f t="shared" si="6"/>
        <v>#DIV/0!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/>
      <c r="AH25" s="1">
        <f t="shared" si="3"/>
        <v>0</v>
      </c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8" t="s">
        <v>62</v>
      </c>
      <c r="B26" s="1" t="s">
        <v>37</v>
      </c>
      <c r="C26" s="1"/>
      <c r="D26" s="1"/>
      <c r="E26" s="1"/>
      <c r="F26" s="1"/>
      <c r="G26" s="9">
        <v>1</v>
      </c>
      <c r="H26" s="1"/>
      <c r="I26" s="1" t="s">
        <v>60</v>
      </c>
      <c r="J26" s="1"/>
      <c r="K26" s="1"/>
      <c r="L26" s="1">
        <f t="shared" si="2"/>
        <v>0</v>
      </c>
      <c r="M26" s="1"/>
      <c r="N26" s="1"/>
      <c r="O26" s="1">
        <v>30</v>
      </c>
      <c r="P26" s="1">
        <v>30</v>
      </c>
      <c r="Q26" s="1">
        <f t="shared" si="4"/>
        <v>0</v>
      </c>
      <c r="R26" s="5"/>
      <c r="S26" s="5"/>
      <c r="T26" s="1"/>
      <c r="U26" s="1" t="e">
        <f t="shared" si="5"/>
        <v>#DIV/0!</v>
      </c>
      <c r="V26" s="1" t="e">
        <f t="shared" si="6"/>
        <v>#DIV/0!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/>
      <c r="AH26" s="1">
        <f t="shared" si="3"/>
        <v>0</v>
      </c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8" t="s">
        <v>63</v>
      </c>
      <c r="B27" s="1" t="s">
        <v>40</v>
      </c>
      <c r="C27" s="1"/>
      <c r="D27" s="1"/>
      <c r="E27" s="1"/>
      <c r="F27" s="1"/>
      <c r="G27" s="9">
        <v>0.4</v>
      </c>
      <c r="H27" s="1"/>
      <c r="I27" s="1" t="s">
        <v>60</v>
      </c>
      <c r="J27" s="1"/>
      <c r="K27" s="1"/>
      <c r="L27" s="1">
        <f t="shared" si="2"/>
        <v>0</v>
      </c>
      <c r="M27" s="1"/>
      <c r="N27" s="1"/>
      <c r="O27" s="1">
        <v>120</v>
      </c>
      <c r="P27" s="1">
        <v>120</v>
      </c>
      <c r="Q27" s="1">
        <f t="shared" si="4"/>
        <v>0</v>
      </c>
      <c r="R27" s="5"/>
      <c r="S27" s="5"/>
      <c r="T27" s="1"/>
      <c r="U27" s="1" t="e">
        <f t="shared" si="5"/>
        <v>#DIV/0!</v>
      </c>
      <c r="V27" s="1" t="e">
        <f t="shared" si="6"/>
        <v>#DIV/0!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/>
      <c r="AH27" s="1">
        <f t="shared" si="3"/>
        <v>0</v>
      </c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8" t="s">
        <v>64</v>
      </c>
      <c r="B28" s="1" t="s">
        <v>40</v>
      </c>
      <c r="C28" s="1"/>
      <c r="D28" s="1"/>
      <c r="E28" s="1"/>
      <c r="F28" s="1"/>
      <c r="G28" s="9">
        <v>0.4</v>
      </c>
      <c r="H28" s="1"/>
      <c r="I28" s="1" t="s">
        <v>60</v>
      </c>
      <c r="J28" s="1"/>
      <c r="K28" s="1"/>
      <c r="L28" s="1">
        <f t="shared" si="2"/>
        <v>0</v>
      </c>
      <c r="M28" s="1"/>
      <c r="N28" s="1"/>
      <c r="O28" s="1">
        <v>120</v>
      </c>
      <c r="P28" s="1">
        <v>0</v>
      </c>
      <c r="Q28" s="1">
        <f t="shared" si="4"/>
        <v>0</v>
      </c>
      <c r="R28" s="5"/>
      <c r="S28" s="5"/>
      <c r="T28" s="1"/>
      <c r="U28" s="1" t="e">
        <f t="shared" si="5"/>
        <v>#DIV/0!</v>
      </c>
      <c r="V28" s="1" t="e">
        <f t="shared" si="6"/>
        <v>#DIV/0!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/>
      <c r="AH28" s="1">
        <f t="shared" si="3"/>
        <v>0</v>
      </c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8" t="s">
        <v>65</v>
      </c>
      <c r="B29" s="1" t="s">
        <v>40</v>
      </c>
      <c r="C29" s="1"/>
      <c r="D29" s="1"/>
      <c r="E29" s="1"/>
      <c r="F29" s="1"/>
      <c r="G29" s="9">
        <v>0.36</v>
      </c>
      <c r="H29" s="1"/>
      <c r="I29" s="1" t="s">
        <v>60</v>
      </c>
      <c r="J29" s="1"/>
      <c r="K29" s="1"/>
      <c r="L29" s="1">
        <f t="shared" si="2"/>
        <v>0</v>
      </c>
      <c r="M29" s="1"/>
      <c r="N29" s="1"/>
      <c r="O29" s="1">
        <v>80</v>
      </c>
      <c r="P29" s="1">
        <v>0</v>
      </c>
      <c r="Q29" s="1">
        <f t="shared" si="4"/>
        <v>0</v>
      </c>
      <c r="R29" s="5"/>
      <c r="S29" s="5"/>
      <c r="T29" s="1"/>
      <c r="U29" s="1" t="e">
        <f t="shared" si="5"/>
        <v>#DIV/0!</v>
      </c>
      <c r="V29" s="1" t="e">
        <f t="shared" si="6"/>
        <v>#DIV/0!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/>
      <c r="AH29" s="1">
        <f t="shared" si="3"/>
        <v>0</v>
      </c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8" t="s">
        <v>66</v>
      </c>
      <c r="B30" s="1" t="s">
        <v>40</v>
      </c>
      <c r="C30" s="1"/>
      <c r="D30" s="1"/>
      <c r="E30" s="1"/>
      <c r="F30" s="1"/>
      <c r="G30" s="9">
        <v>0.33</v>
      </c>
      <c r="H30" s="1"/>
      <c r="I30" s="1" t="s">
        <v>60</v>
      </c>
      <c r="J30" s="1"/>
      <c r="K30" s="1"/>
      <c r="L30" s="1">
        <f t="shared" si="2"/>
        <v>0</v>
      </c>
      <c r="M30" s="1"/>
      <c r="N30" s="1"/>
      <c r="O30" s="1">
        <v>160</v>
      </c>
      <c r="P30" s="1">
        <v>160</v>
      </c>
      <c r="Q30" s="1">
        <f t="shared" si="4"/>
        <v>0</v>
      </c>
      <c r="R30" s="5"/>
      <c r="S30" s="5"/>
      <c r="T30" s="1"/>
      <c r="U30" s="1" t="e">
        <f t="shared" si="5"/>
        <v>#DIV/0!</v>
      </c>
      <c r="V30" s="1" t="e">
        <f t="shared" si="6"/>
        <v>#DIV/0!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/>
      <c r="AH30" s="1">
        <f t="shared" si="3"/>
        <v>0</v>
      </c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8" t="s">
        <v>67</v>
      </c>
      <c r="B31" s="1" t="s">
        <v>40</v>
      </c>
      <c r="C31" s="1"/>
      <c r="D31" s="1"/>
      <c r="E31" s="1"/>
      <c r="F31" s="1"/>
      <c r="G31" s="9">
        <v>0.33</v>
      </c>
      <c r="H31" s="1"/>
      <c r="I31" s="1" t="s">
        <v>60</v>
      </c>
      <c r="J31" s="1"/>
      <c r="K31" s="1"/>
      <c r="L31" s="1">
        <f t="shared" si="2"/>
        <v>0</v>
      </c>
      <c r="M31" s="1"/>
      <c r="N31" s="1"/>
      <c r="O31" s="1">
        <v>160</v>
      </c>
      <c r="P31" s="1">
        <v>0</v>
      </c>
      <c r="Q31" s="1">
        <f t="shared" si="4"/>
        <v>0</v>
      </c>
      <c r="R31" s="5"/>
      <c r="S31" s="5"/>
      <c r="T31" s="1"/>
      <c r="U31" s="1" t="e">
        <f t="shared" si="5"/>
        <v>#DIV/0!</v>
      </c>
      <c r="V31" s="1" t="e">
        <f t="shared" si="6"/>
        <v>#DIV/0!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/>
      <c r="AH31" s="1">
        <f t="shared" si="3"/>
        <v>0</v>
      </c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8" t="s">
        <v>68</v>
      </c>
      <c r="B32" s="1" t="s">
        <v>40</v>
      </c>
      <c r="C32" s="1"/>
      <c r="D32" s="1"/>
      <c r="E32" s="1"/>
      <c r="F32" s="1"/>
      <c r="G32" s="9">
        <v>0.28000000000000003</v>
      </c>
      <c r="H32" s="1"/>
      <c r="I32" s="1" t="s">
        <v>60</v>
      </c>
      <c r="J32" s="1"/>
      <c r="K32" s="1"/>
      <c r="L32" s="1">
        <f t="shared" si="2"/>
        <v>0</v>
      </c>
      <c r="M32" s="1"/>
      <c r="N32" s="1"/>
      <c r="O32" s="1">
        <v>200</v>
      </c>
      <c r="P32" s="1">
        <v>0</v>
      </c>
      <c r="Q32" s="1">
        <f t="shared" si="4"/>
        <v>0</v>
      </c>
      <c r="R32" s="5"/>
      <c r="S32" s="5"/>
      <c r="T32" s="1"/>
      <c r="U32" s="1" t="e">
        <f t="shared" si="5"/>
        <v>#DIV/0!</v>
      </c>
      <c r="V32" s="1" t="e">
        <f t="shared" si="6"/>
        <v>#DIV/0!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/>
      <c r="AH32" s="1">
        <f t="shared" si="3"/>
        <v>0</v>
      </c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8" t="s">
        <v>69</v>
      </c>
      <c r="B33" s="1" t="s">
        <v>40</v>
      </c>
      <c r="C33" s="1"/>
      <c r="D33" s="1"/>
      <c r="E33" s="1"/>
      <c r="F33" s="1"/>
      <c r="G33" s="9">
        <v>0.41</v>
      </c>
      <c r="H33" s="1"/>
      <c r="I33" s="1" t="s">
        <v>60</v>
      </c>
      <c r="J33" s="1"/>
      <c r="K33" s="1"/>
      <c r="L33" s="1">
        <f t="shared" si="2"/>
        <v>0</v>
      </c>
      <c r="M33" s="1"/>
      <c r="N33" s="1"/>
      <c r="O33" s="1">
        <v>150</v>
      </c>
      <c r="P33" s="1">
        <v>0</v>
      </c>
      <c r="Q33" s="1">
        <f t="shared" si="4"/>
        <v>0</v>
      </c>
      <c r="R33" s="5"/>
      <c r="S33" s="5"/>
      <c r="T33" s="1"/>
      <c r="U33" s="1" t="e">
        <f t="shared" si="5"/>
        <v>#DIV/0!</v>
      </c>
      <c r="V33" s="1" t="e">
        <f t="shared" si="6"/>
        <v>#DIV/0!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/>
      <c r="AH33" s="1">
        <f t="shared" si="3"/>
        <v>0</v>
      </c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8" t="s">
        <v>70</v>
      </c>
      <c r="B34" s="1" t="s">
        <v>40</v>
      </c>
      <c r="C34" s="1"/>
      <c r="D34" s="1"/>
      <c r="E34" s="1"/>
      <c r="F34" s="1"/>
      <c r="G34" s="9">
        <v>0.4</v>
      </c>
      <c r="H34" s="1"/>
      <c r="I34" s="1" t="s">
        <v>60</v>
      </c>
      <c r="J34" s="1"/>
      <c r="K34" s="1"/>
      <c r="L34" s="1">
        <f t="shared" si="2"/>
        <v>0</v>
      </c>
      <c r="M34" s="1"/>
      <c r="N34" s="1"/>
      <c r="O34" s="1">
        <v>100</v>
      </c>
      <c r="P34" s="1">
        <v>0</v>
      </c>
      <c r="Q34" s="1">
        <f t="shared" si="4"/>
        <v>0</v>
      </c>
      <c r="R34" s="5"/>
      <c r="S34" s="5"/>
      <c r="T34" s="1"/>
      <c r="U34" s="1" t="e">
        <f t="shared" si="5"/>
        <v>#DIV/0!</v>
      </c>
      <c r="V34" s="1" t="e">
        <f t="shared" si="6"/>
        <v>#DIV/0!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/>
      <c r="AH34" s="1">
        <f t="shared" si="3"/>
        <v>0</v>
      </c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8" t="s">
        <v>71</v>
      </c>
      <c r="B35" s="1" t="s">
        <v>40</v>
      </c>
      <c r="C35" s="1"/>
      <c r="D35" s="1"/>
      <c r="E35" s="1"/>
      <c r="F35" s="1"/>
      <c r="G35" s="9">
        <v>0.3</v>
      </c>
      <c r="H35" s="1"/>
      <c r="I35" s="1" t="s">
        <v>60</v>
      </c>
      <c r="J35" s="1"/>
      <c r="K35" s="1"/>
      <c r="L35" s="1">
        <f t="shared" si="2"/>
        <v>0</v>
      </c>
      <c r="M35" s="1"/>
      <c r="N35" s="1"/>
      <c r="O35" s="1">
        <v>180</v>
      </c>
      <c r="P35" s="1">
        <v>0</v>
      </c>
      <c r="Q35" s="1">
        <f t="shared" si="4"/>
        <v>0</v>
      </c>
      <c r="R35" s="5"/>
      <c r="S35" s="5"/>
      <c r="T35" s="1"/>
      <c r="U35" s="1" t="e">
        <f t="shared" si="5"/>
        <v>#DIV/0!</v>
      </c>
      <c r="V35" s="1" t="e">
        <f t="shared" si="6"/>
        <v>#DIV/0!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/>
      <c r="AH35" s="1">
        <f t="shared" si="3"/>
        <v>0</v>
      </c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8" t="s">
        <v>72</v>
      </c>
      <c r="B36" s="1" t="s">
        <v>37</v>
      </c>
      <c r="C36" s="1"/>
      <c r="D36" s="1"/>
      <c r="E36" s="1"/>
      <c r="F36" s="1"/>
      <c r="G36" s="9">
        <v>1</v>
      </c>
      <c r="H36" s="1"/>
      <c r="I36" s="1" t="s">
        <v>60</v>
      </c>
      <c r="J36" s="1"/>
      <c r="K36" s="1"/>
      <c r="L36" s="1">
        <f t="shared" si="2"/>
        <v>0</v>
      </c>
      <c r="M36" s="1"/>
      <c r="N36" s="1"/>
      <c r="O36" s="1">
        <v>30</v>
      </c>
      <c r="P36" s="1">
        <v>30</v>
      </c>
      <c r="Q36" s="1">
        <f t="shared" si="4"/>
        <v>0</v>
      </c>
      <c r="R36" s="5"/>
      <c r="S36" s="5"/>
      <c r="T36" s="1"/>
      <c r="U36" s="1" t="e">
        <f t="shared" si="5"/>
        <v>#DIV/0!</v>
      </c>
      <c r="V36" s="1" t="e">
        <f t="shared" si="6"/>
        <v>#DIV/0!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/>
      <c r="AH36" s="1">
        <f t="shared" si="3"/>
        <v>0</v>
      </c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/>
      <c r="B37" s="1"/>
      <c r="C37" s="1"/>
      <c r="D37" s="1"/>
      <c r="E37" s="1"/>
      <c r="F37" s="1"/>
      <c r="G37" s="9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/>
      <c r="B38" s="1"/>
      <c r="C38" s="1"/>
      <c r="D38" s="1"/>
      <c r="E38" s="1"/>
      <c r="F38" s="1"/>
      <c r="G38" s="9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/>
      <c r="B39" s="1"/>
      <c r="C39" s="1"/>
      <c r="D39" s="1"/>
      <c r="E39" s="1"/>
      <c r="F39" s="1"/>
      <c r="G39" s="9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/>
      <c r="B40" s="1"/>
      <c r="C40" s="1"/>
      <c r="D40" s="1"/>
      <c r="E40" s="1"/>
      <c r="F40" s="1"/>
      <c r="G40" s="9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/>
      <c r="B41" s="1"/>
      <c r="C41" s="1"/>
      <c r="D41" s="1"/>
      <c r="E41" s="1"/>
      <c r="F41" s="1"/>
      <c r="G41" s="9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/>
      <c r="B42" s="1"/>
      <c r="C42" s="1"/>
      <c r="D42" s="1"/>
      <c r="E42" s="1"/>
      <c r="F42" s="1"/>
      <c r="G42" s="9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/>
      <c r="B43" s="1"/>
      <c r="C43" s="1"/>
      <c r="D43" s="1"/>
      <c r="E43" s="1"/>
      <c r="F43" s="1"/>
      <c r="G43" s="9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/>
      <c r="B44" s="1"/>
      <c r="C44" s="1"/>
      <c r="D44" s="1"/>
      <c r="E44" s="1"/>
      <c r="F44" s="1"/>
      <c r="G44" s="9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/>
      <c r="B45" s="1"/>
      <c r="C45" s="1"/>
      <c r="D45" s="1"/>
      <c r="E45" s="1"/>
      <c r="F45" s="1"/>
      <c r="G45" s="9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/>
      <c r="B46" s="1"/>
      <c r="C46" s="1"/>
      <c r="D46" s="1"/>
      <c r="E46" s="1"/>
      <c r="F46" s="1"/>
      <c r="G46" s="9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/>
      <c r="B47" s="1"/>
      <c r="C47" s="1"/>
      <c r="D47" s="1"/>
      <c r="E47" s="1"/>
      <c r="F47" s="1"/>
      <c r="G47" s="9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/>
      <c r="B48" s="1"/>
      <c r="C48" s="1"/>
      <c r="D48" s="1"/>
      <c r="E48" s="1"/>
      <c r="F48" s="1"/>
      <c r="G48" s="9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/>
      <c r="B49" s="1"/>
      <c r="C49" s="1"/>
      <c r="D49" s="1"/>
      <c r="E49" s="1"/>
      <c r="F49" s="1"/>
      <c r="G49" s="9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/>
      <c r="B50" s="1"/>
      <c r="C50" s="1"/>
      <c r="D50" s="1"/>
      <c r="E50" s="1"/>
      <c r="F50" s="1"/>
      <c r="G50" s="9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/>
      <c r="B51" s="1"/>
      <c r="C51" s="1"/>
      <c r="D51" s="1"/>
      <c r="E51" s="1"/>
      <c r="F51" s="1"/>
      <c r="G51" s="9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/>
      <c r="B52" s="1"/>
      <c r="C52" s="1"/>
      <c r="D52" s="1"/>
      <c r="E52" s="1"/>
      <c r="F52" s="1"/>
      <c r="G52" s="9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/>
      <c r="B53" s="1"/>
      <c r="C53" s="1"/>
      <c r="D53" s="1"/>
      <c r="E53" s="1"/>
      <c r="F53" s="1"/>
      <c r="G53" s="9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/>
      <c r="B54" s="1"/>
      <c r="C54" s="1"/>
      <c r="D54" s="1"/>
      <c r="E54" s="1"/>
      <c r="F54" s="1"/>
      <c r="G54" s="9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/>
      <c r="B55" s="1"/>
      <c r="C55" s="1"/>
      <c r="D55" s="1"/>
      <c r="E55" s="1"/>
      <c r="F55" s="1"/>
      <c r="G55" s="9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/>
      <c r="B56" s="1"/>
      <c r="C56" s="1"/>
      <c r="D56" s="1"/>
      <c r="E56" s="1"/>
      <c r="F56" s="1"/>
      <c r="G56" s="9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/>
      <c r="B57" s="1"/>
      <c r="C57" s="1"/>
      <c r="D57" s="1"/>
      <c r="E57" s="1"/>
      <c r="F57" s="1"/>
      <c r="G57" s="9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/>
      <c r="B58" s="1"/>
      <c r="C58" s="1"/>
      <c r="D58" s="1"/>
      <c r="E58" s="1"/>
      <c r="F58" s="1"/>
      <c r="G58" s="9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/>
      <c r="B59" s="1"/>
      <c r="C59" s="1"/>
      <c r="D59" s="1"/>
      <c r="E59" s="1"/>
      <c r="F59" s="1"/>
      <c r="G59" s="9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/>
      <c r="B60" s="1"/>
      <c r="C60" s="1"/>
      <c r="D60" s="1"/>
      <c r="E60" s="1"/>
      <c r="F60" s="1"/>
      <c r="G60" s="9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/>
      <c r="B61" s="1"/>
      <c r="C61" s="1"/>
      <c r="D61" s="1"/>
      <c r="E61" s="1"/>
      <c r="F61" s="1"/>
      <c r="G61" s="9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/>
      <c r="B62" s="1"/>
      <c r="C62" s="1"/>
      <c r="D62" s="1"/>
      <c r="E62" s="1"/>
      <c r="F62" s="1"/>
      <c r="G62" s="9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/>
      <c r="B63" s="1"/>
      <c r="C63" s="1"/>
      <c r="D63" s="1"/>
      <c r="E63" s="1"/>
      <c r="F63" s="1"/>
      <c r="G63" s="9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/>
      <c r="B64" s="1"/>
      <c r="C64" s="1"/>
      <c r="D64" s="1"/>
      <c r="E64" s="1"/>
      <c r="F64" s="1"/>
      <c r="G64" s="9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/>
      <c r="B65" s="1"/>
      <c r="C65" s="1"/>
      <c r="D65" s="1"/>
      <c r="E65" s="1"/>
      <c r="F65" s="1"/>
      <c r="G65" s="9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/>
      <c r="B66" s="1"/>
      <c r="C66" s="1"/>
      <c r="D66" s="1"/>
      <c r="E66" s="1"/>
      <c r="F66" s="1"/>
      <c r="G66" s="9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/>
      <c r="B67" s="1"/>
      <c r="C67" s="1"/>
      <c r="D67" s="1"/>
      <c r="E67" s="1"/>
      <c r="F67" s="1"/>
      <c r="G67" s="9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/>
      <c r="B68" s="1"/>
      <c r="C68" s="1"/>
      <c r="D68" s="1"/>
      <c r="E68" s="1"/>
      <c r="F68" s="1"/>
      <c r="G68" s="9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/>
      <c r="B69" s="1"/>
      <c r="C69" s="1"/>
      <c r="D69" s="1"/>
      <c r="E69" s="1"/>
      <c r="F69" s="1"/>
      <c r="G69" s="9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/>
      <c r="B70" s="1"/>
      <c r="C70" s="1"/>
      <c r="D70" s="1"/>
      <c r="E70" s="1"/>
      <c r="F70" s="1"/>
      <c r="G70" s="9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/>
      <c r="B71" s="1"/>
      <c r="C71" s="1"/>
      <c r="D71" s="1"/>
      <c r="E71" s="1"/>
      <c r="F71" s="1"/>
      <c r="G71" s="9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/>
      <c r="B72" s="1"/>
      <c r="C72" s="1"/>
      <c r="D72" s="1"/>
      <c r="E72" s="1"/>
      <c r="F72" s="1"/>
      <c r="G72" s="9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/>
      <c r="B73" s="1"/>
      <c r="C73" s="1"/>
      <c r="D73" s="1"/>
      <c r="E73" s="1"/>
      <c r="F73" s="1"/>
      <c r="G73" s="9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/>
      <c r="B74" s="1"/>
      <c r="C74" s="1"/>
      <c r="D74" s="1"/>
      <c r="E74" s="1"/>
      <c r="F74" s="1"/>
      <c r="G74" s="9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9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9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9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9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9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9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9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9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9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9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9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9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9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9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9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9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9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9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9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9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9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9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9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9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9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9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9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9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9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9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9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9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9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9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9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9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9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9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9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9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9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9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9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9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9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9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9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9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9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9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9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9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9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9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9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9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9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9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9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9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9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9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9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9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9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9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9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9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9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9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9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9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9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9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9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9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9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9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9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9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9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9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9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9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9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9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9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9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9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9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9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9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9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9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9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9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9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9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9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9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9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9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9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9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9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9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9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9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9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9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9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9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9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9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9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9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9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9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9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9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9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9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9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9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9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9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9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9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9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9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9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9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9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9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9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9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9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9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9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9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9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9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9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9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9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9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9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9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9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9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9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9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9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9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9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9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9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9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9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9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9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9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9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9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9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9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9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9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9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9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9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9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9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9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9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9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9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9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9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9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9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9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9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9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9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9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9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9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9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9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9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9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9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9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9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9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9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9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9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9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9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9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9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9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9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9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9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9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9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9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9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9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9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9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9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9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9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9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9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9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9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9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9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9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9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9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9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9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9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9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9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9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9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9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9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9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9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9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9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9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9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9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9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9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9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9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9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9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9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9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9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9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9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9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9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9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9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9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9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9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9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9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9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9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9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9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9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9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9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9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9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9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9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9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9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9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9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9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9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9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9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9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9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9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9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9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9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9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9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9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9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9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9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9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9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9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9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9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9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9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9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9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9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9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9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9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9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9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9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9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9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9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9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9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9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9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9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9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9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9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9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9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9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9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9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9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9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9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9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9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9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9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9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9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9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9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9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9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9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9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9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9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9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9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9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9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9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9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9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9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9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9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9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9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9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9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9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9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9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9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9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9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9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9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9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9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9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9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9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9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9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9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9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9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9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9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9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9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9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9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9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9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9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9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9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9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9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9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9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9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9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9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9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9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9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9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9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9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9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9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9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9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9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9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9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9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9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9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9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9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9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9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9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9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9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9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9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9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9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9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9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9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9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9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9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  <row r="500" spans="1:50" x14ac:dyDescent="0.25">
      <c r="A500" s="1"/>
      <c r="B500" s="1"/>
      <c r="C500" s="1"/>
      <c r="D500" s="1"/>
      <c r="E500" s="1"/>
      <c r="F500" s="1"/>
      <c r="G500" s="9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</row>
  </sheetData>
  <autoFilter ref="A3:AH36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2025-09-15T13:45:28Z</dcterms:created>
  <dcterms:modified xsi:type="dcterms:W3CDTF">2025-09-16T11:19:35Z</dcterms:modified>
</cp:coreProperties>
</file>