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1A6BCE-15FC-4B9E-80C1-28B52C34DA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BN499" i="2" s="1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BP470" i="2" s="1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BP431" i="2" s="1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BN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N368" i="2" s="1"/>
  <c r="P368" i="2"/>
  <c r="X365" i="2"/>
  <c r="X364" i="2"/>
  <c r="BO363" i="2"/>
  <c r="BM363" i="2"/>
  <c r="Y363" i="2"/>
  <c r="BP363" i="2" s="1"/>
  <c r="X361" i="2"/>
  <c r="X360" i="2"/>
  <c r="BO359" i="2"/>
  <c r="BM359" i="2"/>
  <c r="Y359" i="2"/>
  <c r="BN359" i="2" s="1"/>
  <c r="P359" i="2"/>
  <c r="BO358" i="2"/>
  <c r="BM358" i="2"/>
  <c r="Y358" i="2"/>
  <c r="Y360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P322" i="2" s="1"/>
  <c r="BO321" i="2"/>
  <c r="BM321" i="2"/>
  <c r="Y321" i="2"/>
  <c r="Z321" i="2" s="1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BP315" i="2" s="1"/>
  <c r="P315" i="2"/>
  <c r="X313" i="2"/>
  <c r="X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P267" i="2"/>
  <c r="X264" i="2"/>
  <c r="X263" i="2"/>
  <c r="BO262" i="2"/>
  <c r="BM262" i="2"/>
  <c r="Y262" i="2"/>
  <c r="BN262" i="2" s="1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BN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Y235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N227" i="2" s="1"/>
  <c r="P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Y218" i="2" s="1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Z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P183" i="2"/>
  <c r="BO182" i="2"/>
  <c r="BM182" i="2"/>
  <c r="Y182" i="2"/>
  <c r="BP182" i="2" s="1"/>
  <c r="P182" i="2"/>
  <c r="X179" i="2"/>
  <c r="X178" i="2"/>
  <c r="BO177" i="2"/>
  <c r="BM177" i="2"/>
  <c r="Y177" i="2"/>
  <c r="P177" i="2"/>
  <c r="X175" i="2"/>
  <c r="X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Y175" i="2" s="1"/>
  <c r="P171" i="2"/>
  <c r="X169" i="2"/>
  <c r="X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X157" i="2"/>
  <c r="X156" i="2"/>
  <c r="BO155" i="2"/>
  <c r="BM155" i="2"/>
  <c r="Y155" i="2"/>
  <c r="Z155" i="2" s="1"/>
  <c r="Z156" i="2" s="1"/>
  <c r="P155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Z144" i="2" s="1"/>
  <c r="P143" i="2"/>
  <c r="X140" i="2"/>
  <c r="X139" i="2"/>
  <c r="BO138" i="2"/>
  <c r="BM138" i="2"/>
  <c r="Y138" i="2"/>
  <c r="BN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Y134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BN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N109" i="2" s="1"/>
  <c r="P109" i="2"/>
  <c r="BO108" i="2"/>
  <c r="BM108" i="2"/>
  <c r="Y108" i="2"/>
  <c r="BP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Y59" i="2" s="1"/>
  <c r="P52" i="2"/>
  <c r="X49" i="2"/>
  <c r="X48" i="2"/>
  <c r="BO47" i="2"/>
  <c r="BM47" i="2"/>
  <c r="Y47" i="2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N22" i="2" s="1"/>
  <c r="P22" i="2"/>
  <c r="H10" i="2"/>
  <c r="A9" i="2"/>
  <c r="D7" i="2"/>
  <c r="Q6" i="2"/>
  <c r="P2" i="2"/>
  <c r="Z353" i="2" l="1"/>
  <c r="BN353" i="2"/>
  <c r="Y356" i="2"/>
  <c r="Z374" i="2"/>
  <c r="Z375" i="2" s="1"/>
  <c r="BN374" i="2"/>
  <c r="BP374" i="2"/>
  <c r="Y375" i="2"/>
  <c r="BP390" i="2"/>
  <c r="Y480" i="2"/>
  <c r="Z41" i="2"/>
  <c r="BN41" i="2"/>
  <c r="Z161" i="2"/>
  <c r="BN161" i="2"/>
  <c r="Z278" i="2"/>
  <c r="Z279" i="2" s="1"/>
  <c r="Z477" i="2"/>
  <c r="BN477" i="2"/>
  <c r="BP477" i="2"/>
  <c r="Y481" i="2"/>
  <c r="Z74" i="2"/>
  <c r="BN74" i="2"/>
  <c r="BP173" i="2"/>
  <c r="Z329" i="2"/>
  <c r="Z453" i="2"/>
  <c r="BN453" i="2"/>
  <c r="X504" i="2"/>
  <c r="Z62" i="2"/>
  <c r="BN62" i="2"/>
  <c r="Z165" i="2"/>
  <c r="BN165" i="2"/>
  <c r="BP166" i="2"/>
  <c r="Z194" i="2"/>
  <c r="Z210" i="2"/>
  <c r="Z262" i="2"/>
  <c r="BP308" i="2"/>
  <c r="Z345" i="2"/>
  <c r="BP403" i="2"/>
  <c r="Y404" i="2"/>
  <c r="Y405" i="2"/>
  <c r="Z464" i="2"/>
  <c r="Y496" i="2"/>
  <c r="Y305" i="2"/>
  <c r="X503" i="2"/>
  <c r="X506" i="2"/>
  <c r="Y45" i="2"/>
  <c r="Z52" i="2"/>
  <c r="BN52" i="2"/>
  <c r="BP52" i="2"/>
  <c r="Y64" i="2"/>
  <c r="Z73" i="2"/>
  <c r="Z81" i="2"/>
  <c r="Y84" i="2"/>
  <c r="Z101" i="2"/>
  <c r="BN101" i="2"/>
  <c r="Y105" i="2"/>
  <c r="Y112" i="2"/>
  <c r="Z116" i="2"/>
  <c r="BN116" i="2"/>
  <c r="Y169" i="2"/>
  <c r="BP163" i="2"/>
  <c r="Z171" i="2"/>
  <c r="BN171" i="2"/>
  <c r="BP171" i="2"/>
  <c r="Z193" i="2"/>
  <c r="BP196" i="2"/>
  <c r="Z207" i="2"/>
  <c r="Z222" i="2"/>
  <c r="BP226" i="2"/>
  <c r="Z233" i="2"/>
  <c r="Z234" i="2" s="1"/>
  <c r="BN233" i="2"/>
  <c r="BP233" i="2"/>
  <c r="Y234" i="2"/>
  <c r="Y246" i="2"/>
  <c r="Z243" i="2"/>
  <c r="BN243" i="2"/>
  <c r="Y256" i="2"/>
  <c r="BP252" i="2"/>
  <c r="Z269" i="2"/>
  <c r="Z292" i="2"/>
  <c r="BN292" i="2"/>
  <c r="Z337" i="2"/>
  <c r="BN337" i="2"/>
  <c r="BP348" i="2"/>
  <c r="BP359" i="2"/>
  <c r="Z396" i="2"/>
  <c r="BN396" i="2"/>
  <c r="Z438" i="2"/>
  <c r="BN438" i="2"/>
  <c r="Z441" i="2"/>
  <c r="Y459" i="2"/>
  <c r="BP455" i="2"/>
  <c r="Z489" i="2"/>
  <c r="BN55" i="2"/>
  <c r="BP55" i="2"/>
  <c r="Y78" i="2"/>
  <c r="BN102" i="2"/>
  <c r="Y135" i="2"/>
  <c r="Y174" i="2"/>
  <c r="BN194" i="2"/>
  <c r="BN198" i="2"/>
  <c r="BP199" i="2"/>
  <c r="Y304" i="2"/>
  <c r="BP307" i="2"/>
  <c r="Z307" i="2"/>
  <c r="BP316" i="2"/>
  <c r="Z316" i="2"/>
  <c r="Y331" i="2"/>
  <c r="Y332" i="2"/>
  <c r="BP328" i="2"/>
  <c r="BP343" i="2"/>
  <c r="BN343" i="2"/>
  <c r="Z343" i="2"/>
  <c r="BP349" i="2"/>
  <c r="Z349" i="2"/>
  <c r="BN393" i="2"/>
  <c r="BP393" i="2"/>
  <c r="BP432" i="2"/>
  <c r="BN432" i="2"/>
  <c r="Z432" i="2"/>
  <c r="BP439" i="2"/>
  <c r="Z439" i="2"/>
  <c r="BP443" i="2"/>
  <c r="BN443" i="2"/>
  <c r="Z443" i="2"/>
  <c r="BP483" i="2"/>
  <c r="Y486" i="2"/>
  <c r="Y485" i="2"/>
  <c r="BN484" i="2"/>
  <c r="BP484" i="2"/>
  <c r="Y24" i="2"/>
  <c r="BN26" i="2"/>
  <c r="Z27" i="2"/>
  <c r="BN27" i="2"/>
  <c r="BN29" i="2"/>
  <c r="BP29" i="2"/>
  <c r="BP43" i="2"/>
  <c r="Y44" i="2"/>
  <c r="Z63" i="2"/>
  <c r="BN63" i="2"/>
  <c r="BP69" i="2"/>
  <c r="BP73" i="2"/>
  <c r="BP76" i="2"/>
  <c r="Z88" i="2"/>
  <c r="BN88" i="2"/>
  <c r="BP96" i="2"/>
  <c r="Y111" i="2"/>
  <c r="BP115" i="2"/>
  <c r="BP138" i="2"/>
  <c r="Y139" i="2"/>
  <c r="Y140" i="2"/>
  <c r="Z147" i="2"/>
  <c r="BN147" i="2"/>
  <c r="BN149" i="2"/>
  <c r="Z159" i="2"/>
  <c r="BP162" i="2"/>
  <c r="Z164" i="2"/>
  <c r="Z167" i="2"/>
  <c r="Z172" i="2"/>
  <c r="Z182" i="2"/>
  <c r="BN182" i="2"/>
  <c r="BN187" i="2"/>
  <c r="BN192" i="2"/>
  <c r="BP192" i="2"/>
  <c r="BP193" i="2"/>
  <c r="Z195" i="2"/>
  <c r="BN195" i="2"/>
  <c r="BP206" i="2"/>
  <c r="BP209" i="2"/>
  <c r="BP216" i="2"/>
  <c r="Z223" i="2"/>
  <c r="BP225" i="2"/>
  <c r="Y247" i="2"/>
  <c r="BP251" i="2"/>
  <c r="Z254" i="2"/>
  <c r="BN254" i="2"/>
  <c r="BP259" i="2"/>
  <c r="Z260" i="2"/>
  <c r="BN260" i="2"/>
  <c r="BP262" i="2"/>
  <c r="Y263" i="2"/>
  <c r="Y264" i="2"/>
  <c r="BN268" i="2"/>
  <c r="BP268" i="2"/>
  <c r="BP274" i="2"/>
  <c r="Y275" i="2"/>
  <c r="Y276" i="2"/>
  <c r="BN288" i="2"/>
  <c r="BP288" i="2"/>
  <c r="BP291" i="2"/>
  <c r="BN291" i="2"/>
  <c r="Z291" i="2"/>
  <c r="BN298" i="2"/>
  <c r="BP298" i="2"/>
  <c r="BP301" i="2"/>
  <c r="BN301" i="2"/>
  <c r="Z301" i="2"/>
  <c r="BP311" i="2"/>
  <c r="BN311" i="2"/>
  <c r="Z311" i="2"/>
  <c r="BN336" i="2"/>
  <c r="BP336" i="2"/>
  <c r="BP346" i="2"/>
  <c r="BN346" i="2"/>
  <c r="Z346" i="2"/>
  <c r="BN354" i="2"/>
  <c r="BP354" i="2"/>
  <c r="Y355" i="2"/>
  <c r="BN369" i="2"/>
  <c r="BP369" i="2"/>
  <c r="BN397" i="2"/>
  <c r="BN414" i="2"/>
  <c r="BP414" i="2"/>
  <c r="X512" i="2"/>
  <c r="Y421" i="2"/>
  <c r="BP420" i="2"/>
  <c r="BN420" i="2"/>
  <c r="Z420" i="2"/>
  <c r="Z421" i="2" s="1"/>
  <c r="Y422" i="2"/>
  <c r="Y512" i="2"/>
  <c r="Y427" i="2"/>
  <c r="Y426" i="2"/>
  <c r="BP425" i="2"/>
  <c r="Y445" i="2"/>
  <c r="BN435" i="2"/>
  <c r="BP435" i="2"/>
  <c r="BP440" i="2"/>
  <c r="BN440" i="2"/>
  <c r="Z440" i="2"/>
  <c r="BN454" i="2"/>
  <c r="BP456" i="2"/>
  <c r="Z456" i="2"/>
  <c r="BP463" i="2"/>
  <c r="BN463" i="2"/>
  <c r="Z463" i="2"/>
  <c r="BN472" i="2"/>
  <c r="BP472" i="2"/>
  <c r="Y295" i="2"/>
  <c r="BN289" i="2"/>
  <c r="BP289" i="2"/>
  <c r="BN293" i="2"/>
  <c r="BP293" i="2"/>
  <c r="BN297" i="2"/>
  <c r="S512" i="2"/>
  <c r="BN335" i="2"/>
  <c r="Y351" i="2"/>
  <c r="BN344" i="2"/>
  <c r="BP344" i="2"/>
  <c r="BN379" i="2"/>
  <c r="BP379" i="2"/>
  <c r="Y380" i="2"/>
  <c r="V512" i="2"/>
  <c r="Y444" i="2"/>
  <c r="BN448" i="2"/>
  <c r="BP448" i="2"/>
  <c r="BN458" i="2"/>
  <c r="BP458" i="2"/>
  <c r="Y491" i="2"/>
  <c r="BN494" i="2"/>
  <c r="BP494" i="2"/>
  <c r="Y417" i="2"/>
  <c r="Y416" i="2"/>
  <c r="BP26" i="2"/>
  <c r="Z26" i="2"/>
  <c r="Y32" i="2"/>
  <c r="Z77" i="2"/>
  <c r="Z122" i="2"/>
  <c r="Z123" i="2" s="1"/>
  <c r="Y151" i="2"/>
  <c r="Z160" i="2"/>
  <c r="Z215" i="2"/>
  <c r="Z309" i="2"/>
  <c r="Y312" i="2"/>
  <c r="Z317" i="2"/>
  <c r="BN323" i="2"/>
  <c r="Z323" i="2"/>
  <c r="Z392" i="2"/>
  <c r="BP471" i="2"/>
  <c r="BN471" i="2"/>
  <c r="Z499" i="2"/>
  <c r="Z500" i="2" s="1"/>
  <c r="BN221" i="2"/>
  <c r="BN224" i="2"/>
  <c r="BP250" i="2"/>
  <c r="L512" i="2"/>
  <c r="BP253" i="2"/>
  <c r="Z253" i="2"/>
  <c r="BN283" i="2"/>
  <c r="BN347" i="2"/>
  <c r="BN363" i="2"/>
  <c r="Z363" i="2"/>
  <c r="Z364" i="2" s="1"/>
  <c r="BN389" i="2"/>
  <c r="BN412" i="2"/>
  <c r="BN415" i="2"/>
  <c r="BN449" i="2"/>
  <c r="Z412" i="2"/>
  <c r="Z449" i="2"/>
  <c r="BN215" i="2"/>
  <c r="BN309" i="2"/>
  <c r="BN317" i="2"/>
  <c r="Z335" i="2"/>
  <c r="Y338" i="2"/>
  <c r="BN392" i="2"/>
  <c r="Z493" i="2"/>
  <c r="Z495" i="2" s="1"/>
  <c r="BN77" i="2"/>
  <c r="Y65" i="2"/>
  <c r="BP82" i="2"/>
  <c r="Z117" i="2"/>
  <c r="BP160" i="2"/>
  <c r="Z241" i="2"/>
  <c r="Z244" i="2"/>
  <c r="BN253" i="2"/>
  <c r="BP283" i="2"/>
  <c r="BP290" i="2"/>
  <c r="Z290" i="2"/>
  <c r="Y313" i="2"/>
  <c r="BP323" i="2"/>
  <c r="BP347" i="2"/>
  <c r="BP389" i="2"/>
  <c r="BP412" i="2"/>
  <c r="BP415" i="2"/>
  <c r="BN441" i="2"/>
  <c r="Y231" i="2"/>
  <c r="Y230" i="2"/>
  <c r="K512" i="2"/>
  <c r="BP89" i="2"/>
  <c r="BN89" i="2"/>
  <c r="F512" i="2"/>
  <c r="Z109" i="2"/>
  <c r="BN114" i="2"/>
  <c r="H512" i="2"/>
  <c r="Y145" i="2"/>
  <c r="Y144" i="2"/>
  <c r="Z148" i="2"/>
  <c r="BP183" i="2"/>
  <c r="J512" i="2"/>
  <c r="Z188" i="2"/>
  <c r="BN207" i="2"/>
  <c r="BN210" i="2"/>
  <c r="BP215" i="2"/>
  <c r="BN228" i="2"/>
  <c r="BN250" i="2"/>
  <c r="BN358" i="2"/>
  <c r="Z358" i="2"/>
  <c r="Y361" i="2"/>
  <c r="Y399" i="2"/>
  <c r="Z488" i="2"/>
  <c r="BN493" i="2"/>
  <c r="A10" i="2"/>
  <c r="J9" i="2"/>
  <c r="Y49" i="2"/>
  <c r="Y48" i="2"/>
  <c r="BN117" i="2"/>
  <c r="Y179" i="2"/>
  <c r="Y178" i="2"/>
  <c r="Z183" i="2"/>
  <c r="BN241" i="2"/>
  <c r="BN244" i="2"/>
  <c r="Y319" i="2"/>
  <c r="Y339" i="2"/>
  <c r="Z370" i="2"/>
  <c r="BP413" i="2"/>
  <c r="BN413" i="2"/>
  <c r="Z483" i="2"/>
  <c r="Z82" i="2"/>
  <c r="BN53" i="2"/>
  <c r="Z137" i="2"/>
  <c r="BN148" i="2"/>
  <c r="Z177" i="2"/>
  <c r="Z178" i="2" s="1"/>
  <c r="BN188" i="2"/>
  <c r="BP228" i="2"/>
  <c r="BN269" i="2"/>
  <c r="Y279" i="2"/>
  <c r="BN278" i="2"/>
  <c r="P512" i="2"/>
  <c r="BP310" i="2"/>
  <c r="Z310" i="2"/>
  <c r="Y326" i="2"/>
  <c r="Z324" i="2"/>
  <c r="BN329" i="2"/>
  <c r="BP335" i="2"/>
  <c r="Y364" i="2"/>
  <c r="Z413" i="2"/>
  <c r="Y451" i="2"/>
  <c r="BP447" i="2"/>
  <c r="Y450" i="2"/>
  <c r="BN447" i="2"/>
  <c r="Z447" i="2"/>
  <c r="BN464" i="2"/>
  <c r="BN488" i="2"/>
  <c r="BP128" i="2"/>
  <c r="BN128" i="2"/>
  <c r="Y350" i="2"/>
  <c r="AB512" i="2"/>
  <c r="Y501" i="2"/>
  <c r="Y500" i="2"/>
  <c r="BP499" i="2"/>
  <c r="F9" i="2"/>
  <c r="Z53" i="2"/>
  <c r="Y70" i="2"/>
  <c r="Z104" i="2"/>
  <c r="BN42" i="2"/>
  <c r="BN143" i="2"/>
  <c r="BN183" i="2"/>
  <c r="Y200" i="2"/>
  <c r="BP241" i="2"/>
  <c r="BP345" i="2"/>
  <c r="BP358" i="2"/>
  <c r="BN370" i="2"/>
  <c r="Y384" i="2"/>
  <c r="BP383" i="2"/>
  <c r="Z383" i="2"/>
  <c r="Z384" i="2" s="1"/>
  <c r="Y400" i="2"/>
  <c r="Y409" i="2"/>
  <c r="W512" i="2"/>
  <c r="BN408" i="2"/>
  <c r="Z436" i="2"/>
  <c r="BP442" i="2"/>
  <c r="BN442" i="2"/>
  <c r="BN483" i="2"/>
  <c r="BP227" i="2"/>
  <c r="Z227" i="2"/>
  <c r="BP395" i="2"/>
  <c r="Z395" i="2"/>
  <c r="BN103" i="2"/>
  <c r="I512" i="2"/>
  <c r="Y157" i="2"/>
  <c r="Y156" i="2"/>
  <c r="BP155" i="2"/>
  <c r="H9" i="2"/>
  <c r="Z42" i="2"/>
  <c r="BN155" i="2"/>
  <c r="Z30" i="2"/>
  <c r="BN75" i="2"/>
  <c r="Z132" i="2"/>
  <c r="BN137" i="2"/>
  <c r="BN177" i="2"/>
  <c r="Z197" i="2"/>
  <c r="Z205" i="2"/>
  <c r="BP211" i="2"/>
  <c r="Z211" i="2"/>
  <c r="BP242" i="2"/>
  <c r="Z242" i="2"/>
  <c r="Z299" i="2"/>
  <c r="BN310" i="2"/>
  <c r="BN324" i="2"/>
  <c r="Z408" i="2"/>
  <c r="Z409" i="2" s="1"/>
  <c r="Z442" i="2"/>
  <c r="Y460" i="2"/>
  <c r="Z478" i="2"/>
  <c r="Z224" i="2"/>
  <c r="BP94" i="2"/>
  <c r="BN94" i="2"/>
  <c r="BP103" i="2"/>
  <c r="BN35" i="2"/>
  <c r="BN30" i="2"/>
  <c r="BP143" i="2"/>
  <c r="BN164" i="2"/>
  <c r="BN167" i="2"/>
  <c r="BN172" i="2"/>
  <c r="Z208" i="2"/>
  <c r="Z229" i="2"/>
  <c r="Y271" i="2"/>
  <c r="BP267" i="2"/>
  <c r="O512" i="2"/>
  <c r="Y294" i="2"/>
  <c r="Z302" i="2"/>
  <c r="BN307" i="2"/>
  <c r="BN321" i="2"/>
  <c r="Y365" i="2"/>
  <c r="BP378" i="2"/>
  <c r="BN378" i="2"/>
  <c r="BN383" i="2"/>
  <c r="Z433" i="2"/>
  <c r="BN436" i="2"/>
  <c r="BN439" i="2"/>
  <c r="BN456" i="2"/>
  <c r="Z128" i="2"/>
  <c r="BN398" i="2"/>
  <c r="Z398" i="2"/>
  <c r="Z94" i="2"/>
  <c r="BN61" i="2"/>
  <c r="Y129" i="2"/>
  <c r="Z35" i="2"/>
  <c r="Z36" i="2" s="1"/>
  <c r="Y130" i="2"/>
  <c r="BN47" i="2"/>
  <c r="Z75" i="2"/>
  <c r="BP114" i="2"/>
  <c r="Y124" i="2"/>
  <c r="BP47" i="2"/>
  <c r="BN67" i="2"/>
  <c r="Y71" i="2"/>
  <c r="BN95" i="2"/>
  <c r="BN104" i="2"/>
  <c r="BP109" i="2"/>
  <c r="BP35" i="2"/>
  <c r="Y79" i="2"/>
  <c r="Z87" i="2"/>
  <c r="E512" i="2"/>
  <c r="Y90" i="2"/>
  <c r="G512" i="2"/>
  <c r="BN54" i="2"/>
  <c r="BN57" i="2"/>
  <c r="BP67" i="2"/>
  <c r="BP75" i="2"/>
  <c r="BP95" i="2"/>
  <c r="BP110" i="2"/>
  <c r="Z110" i="2"/>
  <c r="Y123" i="2"/>
  <c r="Z127" i="2"/>
  <c r="BN132" i="2"/>
  <c r="BP177" i="2"/>
  <c r="Y184" i="2"/>
  <c r="BN197" i="2"/>
  <c r="Y201" i="2"/>
  <c r="BN205" i="2"/>
  <c r="BN211" i="2"/>
  <c r="Z226" i="2"/>
  <c r="BN242" i="2"/>
  <c r="BN245" i="2"/>
  <c r="Z267" i="2"/>
  <c r="Y270" i="2"/>
  <c r="BP278" i="2"/>
  <c r="BN299" i="2"/>
  <c r="BP330" i="2"/>
  <c r="Z330" i="2"/>
  <c r="Z359" i="2"/>
  <c r="Z378" i="2"/>
  <c r="Z380" i="2" s="1"/>
  <c r="Z402" i="2"/>
  <c r="Y466" i="2"/>
  <c r="BN478" i="2"/>
  <c r="Y285" i="2"/>
  <c r="Q512" i="2"/>
  <c r="BP56" i="2"/>
  <c r="BN56" i="2"/>
  <c r="BN208" i="2"/>
  <c r="Y217" i="2"/>
  <c r="BN229" i="2"/>
  <c r="Y238" i="2"/>
  <c r="BP237" i="2"/>
  <c r="Z237" i="2"/>
  <c r="Z238" i="2" s="1"/>
  <c r="BP261" i="2"/>
  <c r="M512" i="2"/>
  <c r="BN302" i="2"/>
  <c r="BP321" i="2"/>
  <c r="BP368" i="2"/>
  <c r="U512" i="2"/>
  <c r="Y371" i="2"/>
  <c r="Z391" i="2"/>
  <c r="Z394" i="2"/>
  <c r="BP408" i="2"/>
  <c r="BN433" i="2"/>
  <c r="AA512" i="2"/>
  <c r="Y475" i="2"/>
  <c r="Y474" i="2"/>
  <c r="Z473" i="2"/>
  <c r="Z221" i="2"/>
  <c r="BN82" i="2"/>
  <c r="F10" i="2"/>
  <c r="Y83" i="2"/>
  <c r="Z22" i="2"/>
  <c r="Z23" i="2" s="1"/>
  <c r="B512" i="2"/>
  <c r="BP22" i="2"/>
  <c r="Y36" i="2"/>
  <c r="BN87" i="2"/>
  <c r="Y91" i="2"/>
  <c r="BP54" i="2"/>
  <c r="BP57" i="2"/>
  <c r="Y98" i="2"/>
  <c r="Y97" i="2"/>
  <c r="Z102" i="2"/>
  <c r="BN127" i="2"/>
  <c r="BP132" i="2"/>
  <c r="Y185" i="2"/>
  <c r="Y212" i="2"/>
  <c r="BN203" i="2"/>
  <c r="BP245" i="2"/>
  <c r="Z261" i="2"/>
  <c r="BN267" i="2"/>
  <c r="Y325" i="2"/>
  <c r="BN330" i="2"/>
  <c r="Z354" i="2"/>
  <c r="Z368" i="2"/>
  <c r="Z397" i="2"/>
  <c r="BN402" i="2"/>
  <c r="Z512" i="2"/>
  <c r="Z470" i="2"/>
  <c r="BP122" i="2"/>
  <c r="Y106" i="2"/>
  <c r="BP102" i="2"/>
  <c r="Y23" i="2"/>
  <c r="Z28" i="2"/>
  <c r="BP31" i="2"/>
  <c r="BN31" i="2"/>
  <c r="D512" i="2"/>
  <c r="Z68" i="2"/>
  <c r="BP87" i="2"/>
  <c r="Z93" i="2"/>
  <c r="Z96" i="2"/>
  <c r="BN121" i="2"/>
  <c r="BP149" i="2"/>
  <c r="BN159" i="2"/>
  <c r="Z162" i="2"/>
  <c r="Y168" i="2"/>
  <c r="Z203" i="2"/>
  <c r="BN223" i="2"/>
  <c r="BN237" i="2"/>
  <c r="Z252" i="2"/>
  <c r="Y255" i="2"/>
  <c r="BN316" i="2"/>
  <c r="Z322" i="2"/>
  <c r="Z325" i="2" s="1"/>
  <c r="BN349" i="2"/>
  <c r="Y372" i="2"/>
  <c r="BN391" i="2"/>
  <c r="BN394" i="2"/>
  <c r="Z431" i="2"/>
  <c r="BP457" i="2"/>
  <c r="BN457" i="2"/>
  <c r="Z457" i="2"/>
  <c r="BN473" i="2"/>
  <c r="Y495" i="2"/>
  <c r="Z283" i="2"/>
  <c r="Z284" i="2" s="1"/>
  <c r="BP61" i="2"/>
  <c r="Z61" i="2"/>
  <c r="Z47" i="2"/>
  <c r="Z48" i="2" s="1"/>
  <c r="Y58" i="2"/>
  <c r="BP133" i="2"/>
  <c r="Z133" i="2"/>
  <c r="R512" i="2"/>
  <c r="BP300" i="2"/>
  <c r="Z300" i="2"/>
  <c r="T512" i="2"/>
  <c r="Y385" i="2"/>
  <c r="Y410" i="2"/>
  <c r="BP434" i="2"/>
  <c r="BN434" i="2"/>
  <c r="Z454" i="2"/>
  <c r="BN470" i="2"/>
  <c r="Y490" i="2"/>
  <c r="Z389" i="2"/>
  <c r="Y119" i="2"/>
  <c r="Y118" i="2"/>
  <c r="Y190" i="2"/>
  <c r="Y189" i="2"/>
  <c r="BN303" i="2"/>
  <c r="Z303" i="2"/>
  <c r="X502" i="2"/>
  <c r="BN28" i="2"/>
  <c r="C512" i="2"/>
  <c r="BN68" i="2"/>
  <c r="BN93" i="2"/>
  <c r="BP121" i="2"/>
  <c r="Y150" i="2"/>
  <c r="BP159" i="2"/>
  <c r="Z187" i="2"/>
  <c r="Z189" i="2" s="1"/>
  <c r="Z198" i="2"/>
  <c r="Y213" i="2"/>
  <c r="Z289" i="2"/>
  <c r="Z297" i="2"/>
  <c r="BN322" i="2"/>
  <c r="Z344" i="2"/>
  <c r="BN431" i="2"/>
  <c r="Z434" i="2"/>
  <c r="Z437" i="2"/>
  <c r="Z462" i="2"/>
  <c r="Z479" i="2"/>
  <c r="Z43" i="2"/>
  <c r="Z76" i="2"/>
  <c r="Z115" i="2"/>
  <c r="Z138" i="2"/>
  <c r="Z163" i="2"/>
  <c r="Z173" i="2"/>
  <c r="Z196" i="2"/>
  <c r="Z206" i="2"/>
  <c r="Z216" i="2"/>
  <c r="Z259" i="2"/>
  <c r="Z315" i="2"/>
  <c r="Z336" i="2"/>
  <c r="Z348" i="2"/>
  <c r="Z390" i="2"/>
  <c r="Z425" i="2"/>
  <c r="Z426" i="2" s="1"/>
  <c r="Z484" i="2"/>
  <c r="BN437" i="2"/>
  <c r="BN425" i="2"/>
  <c r="Z455" i="2"/>
  <c r="BN462" i="2"/>
  <c r="Y465" i="2"/>
  <c r="BN479" i="2"/>
  <c r="BN315" i="2"/>
  <c r="Y318" i="2"/>
  <c r="Z69" i="2"/>
  <c r="BN81" i="2"/>
  <c r="Z108" i="2"/>
  <c r="Z166" i="2"/>
  <c r="Z199" i="2"/>
  <c r="Z209" i="2"/>
  <c r="BN222" i="2"/>
  <c r="Z225" i="2"/>
  <c r="Z251" i="2"/>
  <c r="Z274" i="2"/>
  <c r="Z275" i="2" s="1"/>
  <c r="Z288" i="2"/>
  <c r="Z298" i="2"/>
  <c r="Z308" i="2"/>
  <c r="Z328" i="2"/>
  <c r="Z369" i="2"/>
  <c r="Z393" i="2"/>
  <c r="Z403" i="2"/>
  <c r="Z435" i="2"/>
  <c r="BP462" i="2"/>
  <c r="Z472" i="2"/>
  <c r="BN489" i="2"/>
  <c r="BN108" i="2"/>
  <c r="BN328" i="2"/>
  <c r="Z355" i="2" l="1"/>
  <c r="Z105" i="2"/>
  <c r="Z83" i="2"/>
  <c r="X505" i="2"/>
  <c r="Z263" i="2"/>
  <c r="Z174" i="2"/>
  <c r="Z78" i="2"/>
  <c r="Z64" i="2"/>
  <c r="Z90" i="2"/>
  <c r="Z450" i="2"/>
  <c r="Z184" i="2"/>
  <c r="Z150" i="2"/>
  <c r="Z312" i="2"/>
  <c r="Z255" i="2"/>
  <c r="Z111" i="2"/>
  <c r="Z318" i="2"/>
  <c r="Z118" i="2"/>
  <c r="Z465" i="2"/>
  <c r="Z168" i="2"/>
  <c r="Z270" i="2"/>
  <c r="Z58" i="2"/>
  <c r="Z490" i="2"/>
  <c r="Z200" i="2"/>
  <c r="Z304" i="2"/>
  <c r="Z459" i="2"/>
  <c r="Z474" i="2"/>
  <c r="Z371" i="2"/>
  <c r="Z32" i="2"/>
  <c r="Y503" i="2"/>
  <c r="Z399" i="2"/>
  <c r="Z70" i="2"/>
  <c r="Z44" i="2"/>
  <c r="Y502" i="2"/>
  <c r="Z338" i="2"/>
  <c r="Z404" i="2"/>
  <c r="Z416" i="2"/>
  <c r="Z350" i="2"/>
  <c r="Y504" i="2"/>
  <c r="Z129" i="2"/>
  <c r="Z139" i="2"/>
  <c r="Z444" i="2"/>
  <c r="Z97" i="2"/>
  <c r="Z485" i="2"/>
  <c r="Z246" i="2"/>
  <c r="Z134" i="2"/>
  <c r="Z360" i="2"/>
  <c r="Z217" i="2"/>
  <c r="Z230" i="2"/>
  <c r="Z212" i="2"/>
  <c r="Z331" i="2"/>
  <c r="Z294" i="2"/>
  <c r="Z480" i="2"/>
  <c r="Y506" i="2"/>
  <c r="Y505" i="2" l="1"/>
  <c r="Z507" i="2"/>
</calcChain>
</file>

<file path=xl/sharedStrings.xml><?xml version="1.0" encoding="utf-8"?>
<sst xmlns="http://schemas.openxmlformats.org/spreadsheetml/2006/main" count="3677" uniqueCount="795">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</sst>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 t="s">
        <v>794</v>
      </c>
      <c r="I5" s="565"/>
      <c r="J5" s="565"/>
      <c r="K5" s="565"/>
      <c r="L5" s="565"/>
      <c r="M5" s="565"/>
      <c r="N5" s="72"/>
      <c r="P5" s="27" t="s">
        <v>4</v>
      </c>
      <c r="Q5" s="567">
        <v>45918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0.58333333333333337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 x14ac:dyDescent="0.2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 x14ac:dyDescent="0.2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hidden="1" customHeight="1" x14ac:dyDescent="0.2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hidden="1" customHeight="1" x14ac:dyDescent="0.25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hidden="1" customHeight="1" x14ac:dyDescent="0.25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hidden="1" customHeight="1" x14ac:dyDescent="0.25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hidden="1" customHeight="1" x14ac:dyDescent="0.25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hidden="1" customHeight="1" x14ac:dyDescent="0.25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30" t="s">
        <v>150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hidden="1" customHeight="1" x14ac:dyDescent="0.25">
      <c r="A62" s="63" t="s">
        <v>154</v>
      </c>
      <c r="B62" s="63" t="s">
        <v>155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hidden="1" customHeight="1" x14ac:dyDescent="0.25">
      <c r="A63" s="63" t="s">
        <v>156</v>
      </c>
      <c r="B63" s="63" t="s">
        <v>157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idden="1" x14ac:dyDescent="0.2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hidden="1" x14ac:dyDescent="0.2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hidden="1" customHeight="1" x14ac:dyDescent="0.25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hidden="1" customHeight="1" x14ac:dyDescent="0.25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hidden="1" customHeight="1" x14ac:dyDescent="0.25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idden="1" x14ac:dyDescent="0.2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hidden="1" x14ac:dyDescent="0.2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hidden="1" customHeight="1" x14ac:dyDescent="0.25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hidden="1" customHeight="1" x14ac:dyDescent="0.25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hidden="1" customHeight="1" x14ac:dyDescent="0.25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hidden="1" customHeight="1" x14ac:dyDescent="0.25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hidden="1" customHeight="1" x14ac:dyDescent="0.25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idden="1" x14ac:dyDescent="0.2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hidden="1" x14ac:dyDescent="0.2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hidden="1" customHeight="1" x14ac:dyDescent="0.25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hidden="1" customHeight="1" x14ac:dyDescent="0.25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hidden="1" customHeight="1" x14ac:dyDescent="0.25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idden="1" x14ac:dyDescent="0.2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hidden="1" x14ac:dyDescent="0.2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hidden="1" customHeight="1" x14ac:dyDescent="0.25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hidden="1" customHeight="1" x14ac:dyDescent="0.25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hidden="1" customHeight="1" x14ac:dyDescent="0.25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hidden="1" customHeight="1" x14ac:dyDescent="0.25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hidden="1" customHeight="1" x14ac:dyDescent="0.25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idden="1" x14ac:dyDescent="0.2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hidden="1" x14ac:dyDescent="0.2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hidden="1" customHeight="1" x14ac:dyDescent="0.25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hidden="1" customHeight="1" x14ac:dyDescent="0.25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hidden="1" customHeight="1" x14ac:dyDescent="0.25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hidden="1" customHeight="1" x14ac:dyDescent="0.25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hidden="1" customHeight="1" x14ac:dyDescent="0.25">
      <c r="A96" s="63" t="s">
        <v>204</v>
      </c>
      <c r="B96" s="63" t="s">
        <v>205</v>
      </c>
      <c r="C96" s="36">
        <v>4301051438</v>
      </c>
      <c r="D96" s="631">
        <v>4680115880894</v>
      </c>
      <c r="E96" s="631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idden="1" x14ac:dyDescent="0.2">
      <c r="A97" s="638"/>
      <c r="B97" s="638"/>
      <c r="C97" s="638"/>
      <c r="D97" s="638"/>
      <c r="E97" s="638"/>
      <c r="F97" s="638"/>
      <c r="G97" s="638"/>
      <c r="H97" s="638"/>
      <c r="I97" s="638"/>
      <c r="J97" s="638"/>
      <c r="K97" s="638"/>
      <c r="L97" s="638"/>
      <c r="M97" s="638"/>
      <c r="N97" s="638"/>
      <c r="O97" s="639"/>
      <c r="P97" s="635" t="s">
        <v>40</v>
      </c>
      <c r="Q97" s="636"/>
      <c r="R97" s="636"/>
      <c r="S97" s="636"/>
      <c r="T97" s="636"/>
      <c r="U97" s="636"/>
      <c r="V97" s="637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hidden="1" x14ac:dyDescent="0.2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hidden="1" customHeight="1" x14ac:dyDescent="0.25">
      <c r="A99" s="629" t="s">
        <v>207</v>
      </c>
      <c r="B99" s="629"/>
      <c r="C99" s="629"/>
      <c r="D99" s="629"/>
      <c r="E99" s="629"/>
      <c r="F99" s="629"/>
      <c r="G99" s="629"/>
      <c r="H99" s="629"/>
      <c r="I99" s="629"/>
      <c r="J99" s="629"/>
      <c r="K99" s="629"/>
      <c r="L99" s="629"/>
      <c r="M99" s="629"/>
      <c r="N99" s="629"/>
      <c r="O99" s="629"/>
      <c r="P99" s="629"/>
      <c r="Q99" s="629"/>
      <c r="R99" s="629"/>
      <c r="S99" s="629"/>
      <c r="T99" s="629"/>
      <c r="U99" s="629"/>
      <c r="V99" s="629"/>
      <c r="W99" s="629"/>
      <c r="X99" s="629"/>
      <c r="Y99" s="629"/>
      <c r="Z99" s="629"/>
      <c r="AA99" s="65"/>
      <c r="AB99" s="65"/>
      <c r="AC99" s="79"/>
    </row>
    <row r="100" spans="1:68" ht="14.25" hidden="1" customHeight="1" x14ac:dyDescent="0.25">
      <c r="A100" s="630" t="s">
        <v>114</v>
      </c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30"/>
      <c r="P100" s="630"/>
      <c r="Q100" s="630"/>
      <c r="R100" s="630"/>
      <c r="S100" s="630"/>
      <c r="T100" s="630"/>
      <c r="U100" s="630"/>
      <c r="V100" s="630"/>
      <c r="W100" s="630"/>
      <c r="X100" s="630"/>
      <c r="Y100" s="630"/>
      <c r="Z100" s="630"/>
      <c r="AA100" s="66"/>
      <c r="AB100" s="66"/>
      <c r="AC100" s="80"/>
    </row>
    <row r="101" spans="1:68" ht="27" hidden="1" customHeight="1" x14ac:dyDescent="0.25">
      <c r="A101" s="63" t="s">
        <v>208</v>
      </c>
      <c r="B101" s="63" t="s">
        <v>209</v>
      </c>
      <c r="C101" s="36">
        <v>4301011514</v>
      </c>
      <c r="D101" s="631">
        <v>4680115882133</v>
      </c>
      <c r="E101" s="631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6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3"/>
      <c r="R101" s="633"/>
      <c r="S101" s="633"/>
      <c r="T101" s="63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hidden="1" customHeight="1" x14ac:dyDescent="0.25">
      <c r="A102" s="63" t="s">
        <v>211</v>
      </c>
      <c r="B102" s="63" t="s">
        <v>212</v>
      </c>
      <c r="C102" s="36">
        <v>4301011417</v>
      </c>
      <c r="D102" s="631">
        <v>4680115880269</v>
      </c>
      <c r="E102" s="631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6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hidden="1" customHeight="1" x14ac:dyDescent="0.25">
      <c r="A103" s="63" t="s">
        <v>213</v>
      </c>
      <c r="B103" s="63" t="s">
        <v>214</v>
      </c>
      <c r="C103" s="36">
        <v>4301011415</v>
      </c>
      <c r="D103" s="631">
        <v>4680115880429</v>
      </c>
      <c r="E103" s="631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hidden="1" customHeight="1" x14ac:dyDescent="0.25">
      <c r="A104" s="63" t="s">
        <v>215</v>
      </c>
      <c r="B104" s="63" t="s">
        <v>216</v>
      </c>
      <c r="C104" s="36">
        <v>4301011462</v>
      </c>
      <c r="D104" s="631">
        <v>4680115881457</v>
      </c>
      <c r="E104" s="631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idden="1" x14ac:dyDescent="0.2">
      <c r="A105" s="638"/>
      <c r="B105" s="638"/>
      <c r="C105" s="638"/>
      <c r="D105" s="638"/>
      <c r="E105" s="638"/>
      <c r="F105" s="638"/>
      <c r="G105" s="638"/>
      <c r="H105" s="638"/>
      <c r="I105" s="638"/>
      <c r="J105" s="638"/>
      <c r="K105" s="638"/>
      <c r="L105" s="638"/>
      <c r="M105" s="638"/>
      <c r="N105" s="638"/>
      <c r="O105" s="639"/>
      <c r="P105" s="635" t="s">
        <v>40</v>
      </c>
      <c r="Q105" s="636"/>
      <c r="R105" s="636"/>
      <c r="S105" s="636"/>
      <c r="T105" s="636"/>
      <c r="U105" s="636"/>
      <c r="V105" s="637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hidden="1" x14ac:dyDescent="0.2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hidden="1" customHeight="1" x14ac:dyDescent="0.25">
      <c r="A107" s="630" t="s">
        <v>150</v>
      </c>
      <c r="B107" s="630"/>
      <c r="C107" s="630"/>
      <c r="D107" s="630"/>
      <c r="E107" s="630"/>
      <c r="F107" s="630"/>
      <c r="G107" s="630"/>
      <c r="H107" s="630"/>
      <c r="I107" s="630"/>
      <c r="J107" s="630"/>
      <c r="K107" s="630"/>
      <c r="L107" s="630"/>
      <c r="M107" s="630"/>
      <c r="N107" s="630"/>
      <c r="O107" s="630"/>
      <c r="P107" s="630"/>
      <c r="Q107" s="630"/>
      <c r="R107" s="630"/>
      <c r="S107" s="630"/>
      <c r="T107" s="630"/>
      <c r="U107" s="630"/>
      <c r="V107" s="630"/>
      <c r="W107" s="630"/>
      <c r="X107" s="630"/>
      <c r="Y107" s="630"/>
      <c r="Z107" s="630"/>
      <c r="AA107" s="66"/>
      <c r="AB107" s="66"/>
      <c r="AC107" s="80"/>
    </row>
    <row r="108" spans="1:68" ht="16.5" hidden="1" customHeight="1" x14ac:dyDescent="0.25">
      <c r="A108" s="63" t="s">
        <v>217</v>
      </c>
      <c r="B108" s="63" t="s">
        <v>218</v>
      </c>
      <c r="C108" s="36">
        <v>4301020345</v>
      </c>
      <c r="D108" s="631">
        <v>4680115881488</v>
      </c>
      <c r="E108" s="63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6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3"/>
      <c r="R108" s="633"/>
      <c r="S108" s="633"/>
      <c r="T108" s="63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hidden="1" customHeight="1" x14ac:dyDescent="0.25">
      <c r="A109" s="63" t="s">
        <v>220</v>
      </c>
      <c r="B109" s="63" t="s">
        <v>221</v>
      </c>
      <c r="C109" s="36">
        <v>4301020346</v>
      </c>
      <c r="D109" s="631">
        <v>4680115882775</v>
      </c>
      <c r="E109" s="631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hidden="1" customHeight="1" x14ac:dyDescent="0.25">
      <c r="A110" s="63" t="s">
        <v>222</v>
      </c>
      <c r="B110" s="63" t="s">
        <v>223</v>
      </c>
      <c r="C110" s="36">
        <v>4301020344</v>
      </c>
      <c r="D110" s="631">
        <v>4680115880658</v>
      </c>
      <c r="E110" s="631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638"/>
      <c r="B111" s="638"/>
      <c r="C111" s="638"/>
      <c r="D111" s="638"/>
      <c r="E111" s="638"/>
      <c r="F111" s="638"/>
      <c r="G111" s="638"/>
      <c r="H111" s="638"/>
      <c r="I111" s="638"/>
      <c r="J111" s="638"/>
      <c r="K111" s="638"/>
      <c r="L111" s="638"/>
      <c r="M111" s="638"/>
      <c r="N111" s="638"/>
      <c r="O111" s="639"/>
      <c r="P111" s="635" t="s">
        <v>40</v>
      </c>
      <c r="Q111" s="636"/>
      <c r="R111" s="636"/>
      <c r="S111" s="636"/>
      <c r="T111" s="636"/>
      <c r="U111" s="636"/>
      <c r="V111" s="63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hidden="1" x14ac:dyDescent="0.2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hidden="1" customHeight="1" x14ac:dyDescent="0.25">
      <c r="A113" s="630" t="s">
        <v>84</v>
      </c>
      <c r="B113" s="630"/>
      <c r="C113" s="630"/>
      <c r="D113" s="630"/>
      <c r="E113" s="630"/>
      <c r="F113" s="630"/>
      <c r="G113" s="630"/>
      <c r="H113" s="630"/>
      <c r="I113" s="630"/>
      <c r="J113" s="630"/>
      <c r="K113" s="630"/>
      <c r="L113" s="630"/>
      <c r="M113" s="630"/>
      <c r="N113" s="630"/>
      <c r="O113" s="630"/>
      <c r="P113" s="630"/>
      <c r="Q113" s="630"/>
      <c r="R113" s="630"/>
      <c r="S113" s="630"/>
      <c r="T113" s="630"/>
      <c r="U113" s="630"/>
      <c r="V113" s="630"/>
      <c r="W113" s="630"/>
      <c r="X113" s="630"/>
      <c r="Y113" s="630"/>
      <c r="Z113" s="630"/>
      <c r="AA113" s="66"/>
      <c r="AB113" s="66"/>
      <c r="AC113" s="80"/>
    </row>
    <row r="114" spans="1:68" ht="16.5" hidden="1" customHeight="1" x14ac:dyDescent="0.25">
      <c r="A114" s="63" t="s">
        <v>224</v>
      </c>
      <c r="B114" s="63" t="s">
        <v>225</v>
      </c>
      <c r="C114" s="36">
        <v>4301051724</v>
      </c>
      <c r="D114" s="631">
        <v>4607091385168</v>
      </c>
      <c r="E114" s="631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6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3"/>
      <c r="R114" s="633"/>
      <c r="S114" s="633"/>
      <c r="T114" s="63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227</v>
      </c>
      <c r="B115" s="63" t="s">
        <v>228</v>
      </c>
      <c r="C115" s="36">
        <v>4301051730</v>
      </c>
      <c r="D115" s="631">
        <v>4607091383256</v>
      </c>
      <c r="E115" s="631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229</v>
      </c>
      <c r="B116" s="63" t="s">
        <v>230</v>
      </c>
      <c r="C116" s="36">
        <v>4301051721</v>
      </c>
      <c r="D116" s="631">
        <v>4607091385748</v>
      </c>
      <c r="E116" s="63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hidden="1" customHeight="1" x14ac:dyDescent="0.25">
      <c r="A117" s="63" t="s">
        <v>231</v>
      </c>
      <c r="B117" s="63" t="s">
        <v>232</v>
      </c>
      <c r="C117" s="36">
        <v>4301051740</v>
      </c>
      <c r="D117" s="631">
        <v>4680115884533</v>
      </c>
      <c r="E117" s="631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idden="1" x14ac:dyDescent="0.2">
      <c r="A118" s="638"/>
      <c r="B118" s="638"/>
      <c r="C118" s="638"/>
      <c r="D118" s="638"/>
      <c r="E118" s="638"/>
      <c r="F118" s="638"/>
      <c r="G118" s="638"/>
      <c r="H118" s="638"/>
      <c r="I118" s="638"/>
      <c r="J118" s="638"/>
      <c r="K118" s="638"/>
      <c r="L118" s="638"/>
      <c r="M118" s="638"/>
      <c r="N118" s="638"/>
      <c r="O118" s="639"/>
      <c r="P118" s="635" t="s">
        <v>40</v>
      </c>
      <c r="Q118" s="636"/>
      <c r="R118" s="636"/>
      <c r="S118" s="636"/>
      <c r="T118" s="636"/>
      <c r="U118" s="636"/>
      <c r="V118" s="637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hidden="1" x14ac:dyDescent="0.2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hidden="1" customHeight="1" x14ac:dyDescent="0.25">
      <c r="A120" s="630" t="s">
        <v>180</v>
      </c>
      <c r="B120" s="630"/>
      <c r="C120" s="630"/>
      <c r="D120" s="630"/>
      <c r="E120" s="630"/>
      <c r="F120" s="630"/>
      <c r="G120" s="630"/>
      <c r="H120" s="630"/>
      <c r="I120" s="630"/>
      <c r="J120" s="630"/>
      <c r="K120" s="630"/>
      <c r="L120" s="630"/>
      <c r="M120" s="630"/>
      <c r="N120" s="630"/>
      <c r="O120" s="630"/>
      <c r="P120" s="630"/>
      <c r="Q120" s="630"/>
      <c r="R120" s="630"/>
      <c r="S120" s="630"/>
      <c r="T120" s="630"/>
      <c r="U120" s="630"/>
      <c r="V120" s="630"/>
      <c r="W120" s="630"/>
      <c r="X120" s="630"/>
      <c r="Y120" s="630"/>
      <c r="Z120" s="630"/>
      <c r="AA120" s="66"/>
      <c r="AB120" s="66"/>
      <c r="AC120" s="80"/>
    </row>
    <row r="121" spans="1:68" ht="27" hidden="1" customHeight="1" x14ac:dyDescent="0.25">
      <c r="A121" s="63" t="s">
        <v>234</v>
      </c>
      <c r="B121" s="63" t="s">
        <v>235</v>
      </c>
      <c r="C121" s="36">
        <v>4301060357</v>
      </c>
      <c r="D121" s="631">
        <v>4680115882652</v>
      </c>
      <c r="E121" s="631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6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3"/>
      <c r="R121" s="633"/>
      <c r="S121" s="633"/>
      <c r="T121" s="63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237</v>
      </c>
      <c r="B122" s="63" t="s">
        <v>238</v>
      </c>
      <c r="C122" s="36">
        <v>4301060317</v>
      </c>
      <c r="D122" s="631">
        <v>4680115880238</v>
      </c>
      <c r="E122" s="631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638"/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9"/>
      <c r="P123" s="635" t="s">
        <v>40</v>
      </c>
      <c r="Q123" s="636"/>
      <c r="R123" s="636"/>
      <c r="S123" s="636"/>
      <c r="T123" s="636"/>
      <c r="U123" s="636"/>
      <c r="V123" s="637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hidden="1" x14ac:dyDescent="0.2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hidden="1" customHeight="1" x14ac:dyDescent="0.25">
      <c r="A125" s="629" t="s">
        <v>240</v>
      </c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29"/>
      <c r="P125" s="629"/>
      <c r="Q125" s="629"/>
      <c r="R125" s="629"/>
      <c r="S125" s="629"/>
      <c r="T125" s="629"/>
      <c r="U125" s="629"/>
      <c r="V125" s="629"/>
      <c r="W125" s="629"/>
      <c r="X125" s="629"/>
      <c r="Y125" s="629"/>
      <c r="Z125" s="629"/>
      <c r="AA125" s="65"/>
      <c r="AB125" s="65"/>
      <c r="AC125" s="79"/>
    </row>
    <row r="126" spans="1:68" ht="14.25" hidden="1" customHeight="1" x14ac:dyDescent="0.25">
      <c r="A126" s="630" t="s">
        <v>114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6"/>
      <c r="AB126" s="66"/>
      <c r="AC126" s="80"/>
    </row>
    <row r="127" spans="1:68" ht="27" hidden="1" customHeight="1" x14ac:dyDescent="0.25">
      <c r="A127" s="63" t="s">
        <v>241</v>
      </c>
      <c r="B127" s="63" t="s">
        <v>242</v>
      </c>
      <c r="C127" s="36">
        <v>4301011562</v>
      </c>
      <c r="D127" s="631">
        <v>4680115882577</v>
      </c>
      <c r="E127" s="631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6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3"/>
      <c r="R127" s="633"/>
      <c r="S127" s="633"/>
      <c r="T127" s="63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hidden="1" customHeight="1" x14ac:dyDescent="0.25">
      <c r="A128" s="63" t="s">
        <v>241</v>
      </c>
      <c r="B128" s="63" t="s">
        <v>244</v>
      </c>
      <c r="C128" s="36">
        <v>4301011564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idden="1" x14ac:dyDescent="0.2">
      <c r="A129" s="638"/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9"/>
      <c r="P129" s="635" t="s">
        <v>40</v>
      </c>
      <c r="Q129" s="636"/>
      <c r="R129" s="636"/>
      <c r="S129" s="636"/>
      <c r="T129" s="636"/>
      <c r="U129" s="636"/>
      <c r="V129" s="637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hidden="1" x14ac:dyDescent="0.2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hidden="1" customHeight="1" x14ac:dyDescent="0.25">
      <c r="A131" s="630" t="s">
        <v>78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6"/>
      <c r="AB131" s="66"/>
      <c r="AC131" s="80"/>
    </row>
    <row r="132" spans="1:68" ht="27" hidden="1" customHeight="1" x14ac:dyDescent="0.25">
      <c r="A132" s="63" t="s">
        <v>245</v>
      </c>
      <c r="B132" s="63" t="s">
        <v>246</v>
      </c>
      <c r="C132" s="36">
        <v>4301031235</v>
      </c>
      <c r="D132" s="631">
        <v>4680115883444</v>
      </c>
      <c r="E132" s="631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6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3"/>
      <c r="R132" s="633"/>
      <c r="S132" s="633"/>
      <c r="T132" s="63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245</v>
      </c>
      <c r="B133" s="63" t="s">
        <v>248</v>
      </c>
      <c r="C133" s="36">
        <v>4301031234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638"/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9"/>
      <c r="P134" s="635" t="s">
        <v>40</v>
      </c>
      <c r="Q134" s="636"/>
      <c r="R134" s="636"/>
      <c r="S134" s="636"/>
      <c r="T134" s="636"/>
      <c r="U134" s="636"/>
      <c r="V134" s="637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30" t="s">
        <v>84</v>
      </c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30"/>
      <c r="P136" s="630"/>
      <c r="Q136" s="630"/>
      <c r="R136" s="630"/>
      <c r="S136" s="630"/>
      <c r="T136" s="630"/>
      <c r="U136" s="630"/>
      <c r="V136" s="630"/>
      <c r="W136" s="630"/>
      <c r="X136" s="630"/>
      <c r="Y136" s="630"/>
      <c r="Z136" s="630"/>
      <c r="AA136" s="66"/>
      <c r="AB136" s="66"/>
      <c r="AC136" s="80"/>
    </row>
    <row r="137" spans="1:68" ht="16.5" hidden="1" customHeight="1" x14ac:dyDescent="0.25">
      <c r="A137" s="63" t="s">
        <v>249</v>
      </c>
      <c r="B137" s="63" t="s">
        <v>250</v>
      </c>
      <c r="C137" s="36">
        <v>4301051477</v>
      </c>
      <c r="D137" s="631">
        <v>4680115882584</v>
      </c>
      <c r="E137" s="631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6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3"/>
      <c r="R137" s="633"/>
      <c r="S137" s="633"/>
      <c r="T137" s="63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hidden="1" customHeight="1" x14ac:dyDescent="0.25">
      <c r="A138" s="63" t="s">
        <v>249</v>
      </c>
      <c r="B138" s="63" t="s">
        <v>251</v>
      </c>
      <c r="C138" s="36">
        <v>4301051476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38"/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9"/>
      <c r="P139" s="635" t="s">
        <v>40</v>
      </c>
      <c r="Q139" s="636"/>
      <c r="R139" s="636"/>
      <c r="S139" s="636"/>
      <c r="T139" s="636"/>
      <c r="U139" s="636"/>
      <c r="V139" s="637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hidden="1" customHeight="1" x14ac:dyDescent="0.25">
      <c r="A141" s="629" t="s">
        <v>112</v>
      </c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29"/>
      <c r="P141" s="629"/>
      <c r="Q141" s="629"/>
      <c r="R141" s="629"/>
      <c r="S141" s="629"/>
      <c r="T141" s="629"/>
      <c r="U141" s="629"/>
      <c r="V141" s="629"/>
      <c r="W141" s="629"/>
      <c r="X141" s="629"/>
      <c r="Y141" s="629"/>
      <c r="Z141" s="629"/>
      <c r="AA141" s="65"/>
      <c r="AB141" s="65"/>
      <c r="AC141" s="79"/>
    </row>
    <row r="142" spans="1:68" ht="14.25" hidden="1" customHeight="1" x14ac:dyDescent="0.25">
      <c r="A142" s="630" t="s">
        <v>114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6"/>
      <c r="AB142" s="66"/>
      <c r="AC142" s="80"/>
    </row>
    <row r="143" spans="1:68" ht="27" hidden="1" customHeight="1" x14ac:dyDescent="0.25">
      <c r="A143" s="63" t="s">
        <v>252</v>
      </c>
      <c r="B143" s="63" t="s">
        <v>253</v>
      </c>
      <c r="C143" s="36">
        <v>4301011705</v>
      </c>
      <c r="D143" s="631">
        <v>4607091384604</v>
      </c>
      <c r="E143" s="631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3"/>
      <c r="R143" s="633"/>
      <c r="S143" s="633"/>
      <c r="T143" s="63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38"/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9"/>
      <c r="P144" s="635" t="s">
        <v>40</v>
      </c>
      <c r="Q144" s="636"/>
      <c r="R144" s="636"/>
      <c r="S144" s="636"/>
      <c r="T144" s="636"/>
      <c r="U144" s="636"/>
      <c r="V144" s="637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hidden="1" x14ac:dyDescent="0.2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hidden="1" customHeight="1" x14ac:dyDescent="0.25">
      <c r="A146" s="630" t="s">
        <v>78</v>
      </c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0"/>
      <c r="P146" s="630"/>
      <c r="Q146" s="630"/>
      <c r="R146" s="630"/>
      <c r="S146" s="630"/>
      <c r="T146" s="630"/>
      <c r="U146" s="630"/>
      <c r="V146" s="630"/>
      <c r="W146" s="630"/>
      <c r="X146" s="630"/>
      <c r="Y146" s="630"/>
      <c r="Z146" s="630"/>
      <c r="AA146" s="66"/>
      <c r="AB146" s="66"/>
      <c r="AC146" s="80"/>
    </row>
    <row r="147" spans="1:68" ht="16.5" hidden="1" customHeight="1" x14ac:dyDescent="0.25">
      <c r="A147" s="63" t="s">
        <v>255</v>
      </c>
      <c r="B147" s="63" t="s">
        <v>256</v>
      </c>
      <c r="C147" s="36">
        <v>4301030895</v>
      </c>
      <c r="D147" s="631">
        <v>4607091387667</v>
      </c>
      <c r="E147" s="63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6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3"/>
      <c r="R147" s="633"/>
      <c r="S147" s="633"/>
      <c r="T147" s="63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hidden="1" customHeight="1" x14ac:dyDescent="0.25">
      <c r="A148" s="63" t="s">
        <v>258</v>
      </c>
      <c r="B148" s="63" t="s">
        <v>259</v>
      </c>
      <c r="C148" s="36">
        <v>4301030961</v>
      </c>
      <c r="D148" s="631">
        <v>4607091387636</v>
      </c>
      <c r="E148" s="63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hidden="1" customHeight="1" x14ac:dyDescent="0.25">
      <c r="A149" s="63" t="s">
        <v>261</v>
      </c>
      <c r="B149" s="63" t="s">
        <v>262</v>
      </c>
      <c r="C149" s="36">
        <v>4301030963</v>
      </c>
      <c r="D149" s="631">
        <v>4607091382426</v>
      </c>
      <c r="E149" s="63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idden="1" x14ac:dyDescent="0.2">
      <c r="A150" s="638"/>
      <c r="B150" s="638"/>
      <c r="C150" s="638"/>
      <c r="D150" s="638"/>
      <c r="E150" s="638"/>
      <c r="F150" s="638"/>
      <c r="G150" s="638"/>
      <c r="H150" s="638"/>
      <c r="I150" s="638"/>
      <c r="J150" s="638"/>
      <c r="K150" s="638"/>
      <c r="L150" s="638"/>
      <c r="M150" s="638"/>
      <c r="N150" s="638"/>
      <c r="O150" s="639"/>
      <c r="P150" s="635" t="s">
        <v>40</v>
      </c>
      <c r="Q150" s="636"/>
      <c r="R150" s="636"/>
      <c r="S150" s="636"/>
      <c r="T150" s="636"/>
      <c r="U150" s="636"/>
      <c r="V150" s="63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hidden="1" x14ac:dyDescent="0.2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hidden="1" customHeight="1" x14ac:dyDescent="0.2">
      <c r="A152" s="628" t="s">
        <v>264</v>
      </c>
      <c r="B152" s="628"/>
      <c r="C152" s="628"/>
      <c r="D152" s="628"/>
      <c r="E152" s="628"/>
      <c r="F152" s="628"/>
      <c r="G152" s="628"/>
      <c r="H152" s="628"/>
      <c r="I152" s="628"/>
      <c r="J152" s="628"/>
      <c r="K152" s="628"/>
      <c r="L152" s="628"/>
      <c r="M152" s="628"/>
      <c r="N152" s="628"/>
      <c r="O152" s="628"/>
      <c r="P152" s="628"/>
      <c r="Q152" s="628"/>
      <c r="R152" s="628"/>
      <c r="S152" s="628"/>
      <c r="T152" s="628"/>
      <c r="U152" s="628"/>
      <c r="V152" s="628"/>
      <c r="W152" s="628"/>
      <c r="X152" s="628"/>
      <c r="Y152" s="628"/>
      <c r="Z152" s="628"/>
      <c r="AA152" s="54"/>
      <c r="AB152" s="54"/>
      <c r="AC152" s="54"/>
    </row>
    <row r="153" spans="1:68" ht="16.5" hidden="1" customHeight="1" x14ac:dyDescent="0.25">
      <c r="A153" s="629" t="s">
        <v>265</v>
      </c>
      <c r="B153" s="629"/>
      <c r="C153" s="629"/>
      <c r="D153" s="629"/>
      <c r="E153" s="629"/>
      <c r="F153" s="629"/>
      <c r="G153" s="629"/>
      <c r="H153" s="629"/>
      <c r="I153" s="629"/>
      <c r="J153" s="629"/>
      <c r="K153" s="629"/>
      <c r="L153" s="629"/>
      <c r="M153" s="629"/>
      <c r="N153" s="629"/>
      <c r="O153" s="629"/>
      <c r="P153" s="629"/>
      <c r="Q153" s="629"/>
      <c r="R153" s="629"/>
      <c r="S153" s="629"/>
      <c r="T153" s="629"/>
      <c r="U153" s="629"/>
      <c r="V153" s="629"/>
      <c r="W153" s="629"/>
      <c r="X153" s="629"/>
      <c r="Y153" s="629"/>
      <c r="Z153" s="629"/>
      <c r="AA153" s="65"/>
      <c r="AB153" s="65"/>
      <c r="AC153" s="79"/>
    </row>
    <row r="154" spans="1:68" ht="14.25" hidden="1" customHeight="1" x14ac:dyDescent="0.25">
      <c r="A154" s="630" t="s">
        <v>150</v>
      </c>
      <c r="B154" s="630"/>
      <c r="C154" s="630"/>
      <c r="D154" s="630"/>
      <c r="E154" s="630"/>
      <c r="F154" s="630"/>
      <c r="G154" s="630"/>
      <c r="H154" s="630"/>
      <c r="I154" s="630"/>
      <c r="J154" s="630"/>
      <c r="K154" s="630"/>
      <c r="L154" s="630"/>
      <c r="M154" s="630"/>
      <c r="N154" s="630"/>
      <c r="O154" s="630"/>
      <c r="P154" s="630"/>
      <c r="Q154" s="630"/>
      <c r="R154" s="630"/>
      <c r="S154" s="630"/>
      <c r="T154" s="630"/>
      <c r="U154" s="630"/>
      <c r="V154" s="630"/>
      <c r="W154" s="630"/>
      <c r="X154" s="630"/>
      <c r="Y154" s="630"/>
      <c r="Z154" s="630"/>
      <c r="AA154" s="66"/>
      <c r="AB154" s="66"/>
      <c r="AC154" s="80"/>
    </row>
    <row r="155" spans="1:68" ht="27" hidden="1" customHeight="1" x14ac:dyDescent="0.25">
      <c r="A155" s="63" t="s">
        <v>266</v>
      </c>
      <c r="B155" s="63" t="s">
        <v>267</v>
      </c>
      <c r="C155" s="36">
        <v>4301020323</v>
      </c>
      <c r="D155" s="631">
        <v>4680115886223</v>
      </c>
      <c r="E155" s="631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0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3"/>
      <c r="R155" s="633"/>
      <c r="S155" s="633"/>
      <c r="T155" s="63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idden="1" x14ac:dyDescent="0.2">
      <c r="A156" s="638"/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9"/>
      <c r="P156" s="635" t="s">
        <v>40</v>
      </c>
      <c r="Q156" s="636"/>
      <c r="R156" s="636"/>
      <c r="S156" s="636"/>
      <c r="T156" s="636"/>
      <c r="U156" s="636"/>
      <c r="V156" s="637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hidden="1" x14ac:dyDescent="0.2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hidden="1" customHeight="1" x14ac:dyDescent="0.25">
      <c r="A158" s="630" t="s">
        <v>78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6"/>
      <c r="AB158" s="66"/>
      <c r="AC158" s="80"/>
    </row>
    <row r="159" spans="1:68" ht="27" hidden="1" customHeight="1" x14ac:dyDescent="0.25">
      <c r="A159" s="63" t="s">
        <v>269</v>
      </c>
      <c r="B159" s="63" t="s">
        <v>270</v>
      </c>
      <c r="C159" s="36">
        <v>4301031191</v>
      </c>
      <c r="D159" s="631">
        <v>4680115880993</v>
      </c>
      <c r="E159" s="631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3"/>
      <c r="R159" s="633"/>
      <c r="S159" s="633"/>
      <c r="T159" s="634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hidden="1" customHeight="1" x14ac:dyDescent="0.25">
      <c r="A160" s="63" t="s">
        <v>272</v>
      </c>
      <c r="B160" s="63" t="s">
        <v>273</v>
      </c>
      <c r="C160" s="36">
        <v>4301031204</v>
      </c>
      <c r="D160" s="631">
        <v>4680115881761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hidden="1" customHeight="1" x14ac:dyDescent="0.25">
      <c r="A161" s="63" t="s">
        <v>275</v>
      </c>
      <c r="B161" s="63" t="s">
        <v>276</v>
      </c>
      <c r="C161" s="36">
        <v>4301031201</v>
      </c>
      <c r="D161" s="631">
        <v>4680115881563</v>
      </c>
      <c r="E161" s="631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hidden="1" customHeight="1" x14ac:dyDescent="0.25">
      <c r="A162" s="63" t="s">
        <v>278</v>
      </c>
      <c r="B162" s="63" t="s">
        <v>279</v>
      </c>
      <c r="C162" s="36">
        <v>4301031199</v>
      </c>
      <c r="D162" s="631">
        <v>4680115880986</v>
      </c>
      <c r="E162" s="631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hidden="1" customHeight="1" x14ac:dyDescent="0.25">
      <c r="A163" s="63" t="s">
        <v>280</v>
      </c>
      <c r="B163" s="63" t="s">
        <v>281</v>
      </c>
      <c r="C163" s="36">
        <v>4301031205</v>
      </c>
      <c r="D163" s="631">
        <v>4680115881785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4301031399</v>
      </c>
      <c r="D164" s="631">
        <v>4680115886537</v>
      </c>
      <c r="E164" s="631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hidden="1" customHeight="1" x14ac:dyDescent="0.25">
      <c r="A165" s="63" t="s">
        <v>285</v>
      </c>
      <c r="B165" s="63" t="s">
        <v>286</v>
      </c>
      <c r="C165" s="36">
        <v>4301031202</v>
      </c>
      <c r="D165" s="631">
        <v>4680115881679</v>
      </c>
      <c r="E165" s="631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4301031158</v>
      </c>
      <c r="D166" s="631">
        <v>4680115880191</v>
      </c>
      <c r="E166" s="631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4301031245</v>
      </c>
      <c r="D167" s="631">
        <v>4680115883963</v>
      </c>
      <c r="E167" s="631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idden="1" x14ac:dyDescent="0.2">
      <c r="A168" s="638"/>
      <c r="B168" s="638"/>
      <c r="C168" s="638"/>
      <c r="D168" s="638"/>
      <c r="E168" s="638"/>
      <c r="F168" s="638"/>
      <c r="G168" s="638"/>
      <c r="H168" s="638"/>
      <c r="I168" s="638"/>
      <c r="J168" s="638"/>
      <c r="K168" s="638"/>
      <c r="L168" s="638"/>
      <c r="M168" s="638"/>
      <c r="N168" s="638"/>
      <c r="O168" s="639"/>
      <c r="P168" s="635" t="s">
        <v>40</v>
      </c>
      <c r="Q168" s="636"/>
      <c r="R168" s="636"/>
      <c r="S168" s="636"/>
      <c r="T168" s="636"/>
      <c r="U168" s="636"/>
      <c r="V168" s="637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hidden="1" x14ac:dyDescent="0.2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hidden="1" customHeight="1" x14ac:dyDescent="0.25">
      <c r="A170" s="630" t="s">
        <v>106</v>
      </c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0"/>
      <c r="P170" s="630"/>
      <c r="Q170" s="630"/>
      <c r="R170" s="630"/>
      <c r="S170" s="630"/>
      <c r="T170" s="630"/>
      <c r="U170" s="630"/>
      <c r="V170" s="630"/>
      <c r="W170" s="630"/>
      <c r="X170" s="630"/>
      <c r="Y170" s="630"/>
      <c r="Z170" s="630"/>
      <c r="AA170" s="66"/>
      <c r="AB170" s="66"/>
      <c r="AC170" s="80"/>
    </row>
    <row r="171" spans="1:68" ht="27" hidden="1" customHeight="1" x14ac:dyDescent="0.25">
      <c r="A171" s="63" t="s">
        <v>292</v>
      </c>
      <c r="B171" s="63" t="s">
        <v>293</v>
      </c>
      <c r="C171" s="36">
        <v>4301032053</v>
      </c>
      <c r="D171" s="631">
        <v>4680115886780</v>
      </c>
      <c r="E171" s="631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3"/>
      <c r="R171" s="633"/>
      <c r="S171" s="633"/>
      <c r="T171" s="63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297</v>
      </c>
      <c r="B172" s="63" t="s">
        <v>298</v>
      </c>
      <c r="C172" s="36">
        <v>4301032051</v>
      </c>
      <c r="D172" s="631">
        <v>4680115886742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hidden="1" customHeight="1" x14ac:dyDescent="0.25">
      <c r="A173" s="63" t="s">
        <v>300</v>
      </c>
      <c r="B173" s="63" t="s">
        <v>301</v>
      </c>
      <c r="C173" s="36">
        <v>4301032052</v>
      </c>
      <c r="D173" s="631">
        <v>4680115886766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idden="1" x14ac:dyDescent="0.2">
      <c r="A174" s="638"/>
      <c r="B174" s="638"/>
      <c r="C174" s="638"/>
      <c r="D174" s="638"/>
      <c r="E174" s="638"/>
      <c r="F174" s="638"/>
      <c r="G174" s="638"/>
      <c r="H174" s="638"/>
      <c r="I174" s="638"/>
      <c r="J174" s="638"/>
      <c r="K174" s="638"/>
      <c r="L174" s="638"/>
      <c r="M174" s="638"/>
      <c r="N174" s="638"/>
      <c r="O174" s="639"/>
      <c r="P174" s="635" t="s">
        <v>40</v>
      </c>
      <c r="Q174" s="636"/>
      <c r="R174" s="636"/>
      <c r="S174" s="636"/>
      <c r="T174" s="636"/>
      <c r="U174" s="636"/>
      <c r="V174" s="637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hidden="1" x14ac:dyDescent="0.2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hidden="1" customHeight="1" x14ac:dyDescent="0.25">
      <c r="A176" s="630" t="s">
        <v>302</v>
      </c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0"/>
      <c r="P176" s="630"/>
      <c r="Q176" s="630"/>
      <c r="R176" s="630"/>
      <c r="S176" s="630"/>
      <c r="T176" s="630"/>
      <c r="U176" s="630"/>
      <c r="V176" s="630"/>
      <c r="W176" s="630"/>
      <c r="X176" s="630"/>
      <c r="Y176" s="630"/>
      <c r="Z176" s="630"/>
      <c r="AA176" s="66"/>
      <c r="AB176" s="66"/>
      <c r="AC176" s="80"/>
    </row>
    <row r="177" spans="1:68" ht="27" hidden="1" customHeight="1" x14ac:dyDescent="0.25">
      <c r="A177" s="63" t="s">
        <v>303</v>
      </c>
      <c r="B177" s="63" t="s">
        <v>304</v>
      </c>
      <c r="C177" s="36">
        <v>4301170013</v>
      </c>
      <c r="D177" s="631">
        <v>4680115886797</v>
      </c>
      <c r="E177" s="63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3"/>
      <c r="R177" s="633"/>
      <c r="S177" s="633"/>
      <c r="T177" s="63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idden="1" x14ac:dyDescent="0.2">
      <c r="A178" s="638"/>
      <c r="B178" s="638"/>
      <c r="C178" s="638"/>
      <c r="D178" s="638"/>
      <c r="E178" s="638"/>
      <c r="F178" s="638"/>
      <c r="G178" s="638"/>
      <c r="H178" s="638"/>
      <c r="I178" s="638"/>
      <c r="J178" s="638"/>
      <c r="K178" s="638"/>
      <c r="L178" s="638"/>
      <c r="M178" s="638"/>
      <c r="N178" s="638"/>
      <c r="O178" s="639"/>
      <c r="P178" s="635" t="s">
        <v>40</v>
      </c>
      <c r="Q178" s="636"/>
      <c r="R178" s="636"/>
      <c r="S178" s="636"/>
      <c r="T178" s="636"/>
      <c r="U178" s="636"/>
      <c r="V178" s="637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hidden="1" x14ac:dyDescent="0.2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hidden="1" customHeight="1" x14ac:dyDescent="0.25">
      <c r="A180" s="629" t="s">
        <v>305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5"/>
      <c r="AB180" s="65"/>
      <c r="AC180" s="79"/>
    </row>
    <row r="181" spans="1:68" ht="14.25" hidden="1" customHeight="1" x14ac:dyDescent="0.25">
      <c r="A181" s="630" t="s">
        <v>114</v>
      </c>
      <c r="B181" s="630"/>
      <c r="C181" s="630"/>
      <c r="D181" s="630"/>
      <c r="E181" s="630"/>
      <c r="F181" s="630"/>
      <c r="G181" s="630"/>
      <c r="H181" s="630"/>
      <c r="I181" s="630"/>
      <c r="J181" s="630"/>
      <c r="K181" s="630"/>
      <c r="L181" s="630"/>
      <c r="M181" s="630"/>
      <c r="N181" s="630"/>
      <c r="O181" s="630"/>
      <c r="P181" s="630"/>
      <c r="Q181" s="630"/>
      <c r="R181" s="630"/>
      <c r="S181" s="630"/>
      <c r="T181" s="630"/>
      <c r="U181" s="630"/>
      <c r="V181" s="630"/>
      <c r="W181" s="630"/>
      <c r="X181" s="630"/>
      <c r="Y181" s="630"/>
      <c r="Z181" s="630"/>
      <c r="AA181" s="66"/>
      <c r="AB181" s="66"/>
      <c r="AC181" s="80"/>
    </row>
    <row r="182" spans="1:68" ht="16.5" hidden="1" customHeight="1" x14ac:dyDescent="0.25">
      <c r="A182" s="63" t="s">
        <v>306</v>
      </c>
      <c r="B182" s="63" t="s">
        <v>307</v>
      </c>
      <c r="C182" s="36">
        <v>4301011450</v>
      </c>
      <c r="D182" s="631">
        <v>4680115881402</v>
      </c>
      <c r="E182" s="631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3"/>
      <c r="R182" s="633"/>
      <c r="S182" s="633"/>
      <c r="T182" s="63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hidden="1" customHeight="1" x14ac:dyDescent="0.25">
      <c r="A183" s="63" t="s">
        <v>309</v>
      </c>
      <c r="B183" s="63" t="s">
        <v>310</v>
      </c>
      <c r="C183" s="36">
        <v>4301011768</v>
      </c>
      <c r="D183" s="631">
        <v>4680115881396</v>
      </c>
      <c r="E183" s="631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idden="1" x14ac:dyDescent="0.2">
      <c r="A184" s="638"/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9"/>
      <c r="P184" s="635" t="s">
        <v>40</v>
      </c>
      <c r="Q184" s="636"/>
      <c r="R184" s="636"/>
      <c r="S184" s="636"/>
      <c r="T184" s="636"/>
      <c r="U184" s="636"/>
      <c r="V184" s="63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hidden="1" x14ac:dyDescent="0.2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hidden="1" customHeight="1" x14ac:dyDescent="0.25">
      <c r="A186" s="630" t="s">
        <v>150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6"/>
      <c r="AB186" s="66"/>
      <c r="AC186" s="80"/>
    </row>
    <row r="187" spans="1:68" ht="16.5" hidden="1" customHeight="1" x14ac:dyDescent="0.25">
      <c r="A187" s="63" t="s">
        <v>311</v>
      </c>
      <c r="B187" s="63" t="s">
        <v>312</v>
      </c>
      <c r="C187" s="36">
        <v>4301020262</v>
      </c>
      <c r="D187" s="631">
        <v>4680115882935</v>
      </c>
      <c r="E187" s="631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3"/>
      <c r="R187" s="633"/>
      <c r="S187" s="633"/>
      <c r="T187" s="63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hidden="1" customHeight="1" x14ac:dyDescent="0.25">
      <c r="A188" s="63" t="s">
        <v>314</v>
      </c>
      <c r="B188" s="63" t="s">
        <v>315</v>
      </c>
      <c r="C188" s="36">
        <v>4301020220</v>
      </c>
      <c r="D188" s="631">
        <v>4680115880764</v>
      </c>
      <c r="E188" s="631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638"/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9"/>
      <c r="P189" s="635" t="s">
        <v>40</v>
      </c>
      <c r="Q189" s="636"/>
      <c r="R189" s="636"/>
      <c r="S189" s="636"/>
      <c r="T189" s="636"/>
      <c r="U189" s="636"/>
      <c r="V189" s="637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630" t="s">
        <v>78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6"/>
      <c r="AB191" s="66"/>
      <c r="AC191" s="80"/>
    </row>
    <row r="192" spans="1:68" ht="27" hidden="1" customHeight="1" x14ac:dyDescent="0.25">
      <c r="A192" s="63" t="s">
        <v>316</v>
      </c>
      <c r="B192" s="63" t="s">
        <v>317</v>
      </c>
      <c r="C192" s="36">
        <v>4301031224</v>
      </c>
      <c r="D192" s="631">
        <v>4680115882683</v>
      </c>
      <c r="E192" s="631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3"/>
      <c r="R192" s="633"/>
      <c r="S192" s="633"/>
      <c r="T192" s="63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hidden="1" customHeight="1" x14ac:dyDescent="0.25">
      <c r="A193" s="63" t="s">
        <v>319</v>
      </c>
      <c r="B193" s="63" t="s">
        <v>320</v>
      </c>
      <c r="C193" s="36">
        <v>4301031230</v>
      </c>
      <c r="D193" s="631">
        <v>4680115882690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hidden="1" customHeight="1" x14ac:dyDescent="0.25">
      <c r="A194" s="63" t="s">
        <v>322</v>
      </c>
      <c r="B194" s="63" t="s">
        <v>323</v>
      </c>
      <c r="C194" s="36">
        <v>4301031220</v>
      </c>
      <c r="D194" s="631">
        <v>4680115882669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hidden="1" customHeight="1" x14ac:dyDescent="0.25">
      <c r="A195" s="63" t="s">
        <v>325</v>
      </c>
      <c r="B195" s="63" t="s">
        <v>326</v>
      </c>
      <c r="C195" s="36">
        <v>4301031221</v>
      </c>
      <c r="D195" s="631">
        <v>4680115882676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hidden="1" customHeight="1" x14ac:dyDescent="0.25">
      <c r="A196" s="63" t="s">
        <v>328</v>
      </c>
      <c r="B196" s="63" t="s">
        <v>329</v>
      </c>
      <c r="C196" s="36">
        <v>4301031223</v>
      </c>
      <c r="D196" s="631">
        <v>4680115884014</v>
      </c>
      <c r="E196" s="631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hidden="1" customHeight="1" x14ac:dyDescent="0.25">
      <c r="A197" s="63" t="s">
        <v>330</v>
      </c>
      <c r="B197" s="63" t="s">
        <v>331</v>
      </c>
      <c r="C197" s="36">
        <v>4301031222</v>
      </c>
      <c r="D197" s="631">
        <v>4680115884007</v>
      </c>
      <c r="E197" s="631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hidden="1" customHeight="1" x14ac:dyDescent="0.25">
      <c r="A198" s="63" t="s">
        <v>332</v>
      </c>
      <c r="B198" s="63" t="s">
        <v>333</v>
      </c>
      <c r="C198" s="36">
        <v>4301031229</v>
      </c>
      <c r="D198" s="631">
        <v>4680115884038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hidden="1" customHeight="1" x14ac:dyDescent="0.25">
      <c r="A199" s="63" t="s">
        <v>334</v>
      </c>
      <c r="B199" s="63" t="s">
        <v>335</v>
      </c>
      <c r="C199" s="36">
        <v>4301031225</v>
      </c>
      <c r="D199" s="631">
        <v>4680115884021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idden="1" x14ac:dyDescent="0.2">
      <c r="A200" s="638"/>
      <c r="B200" s="638"/>
      <c r="C200" s="638"/>
      <c r="D200" s="638"/>
      <c r="E200" s="638"/>
      <c r="F200" s="638"/>
      <c r="G200" s="638"/>
      <c r="H200" s="638"/>
      <c r="I200" s="638"/>
      <c r="J200" s="638"/>
      <c r="K200" s="638"/>
      <c r="L200" s="638"/>
      <c r="M200" s="638"/>
      <c r="N200" s="638"/>
      <c r="O200" s="639"/>
      <c r="P200" s="635" t="s">
        <v>40</v>
      </c>
      <c r="Q200" s="636"/>
      <c r="R200" s="636"/>
      <c r="S200" s="636"/>
      <c r="T200" s="636"/>
      <c r="U200" s="636"/>
      <c r="V200" s="63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hidden="1" x14ac:dyDescent="0.2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hidden="1" customHeight="1" x14ac:dyDescent="0.25">
      <c r="A202" s="630" t="s">
        <v>84</v>
      </c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0"/>
      <c r="P202" s="630"/>
      <c r="Q202" s="630"/>
      <c r="R202" s="630"/>
      <c r="S202" s="630"/>
      <c r="T202" s="630"/>
      <c r="U202" s="630"/>
      <c r="V202" s="630"/>
      <c r="W202" s="630"/>
      <c r="X202" s="630"/>
      <c r="Y202" s="630"/>
      <c r="Z202" s="630"/>
      <c r="AA202" s="66"/>
      <c r="AB202" s="66"/>
      <c r="AC202" s="80"/>
    </row>
    <row r="203" spans="1:68" ht="27" hidden="1" customHeight="1" x14ac:dyDescent="0.25">
      <c r="A203" s="63" t="s">
        <v>336</v>
      </c>
      <c r="B203" s="63" t="s">
        <v>337</v>
      </c>
      <c r="C203" s="36">
        <v>4301051408</v>
      </c>
      <c r="D203" s="631">
        <v>4680115881594</v>
      </c>
      <c r="E203" s="631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3"/>
      <c r="R203" s="633"/>
      <c r="S203" s="633"/>
      <c r="T203" s="63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hidden="1" customHeight="1" x14ac:dyDescent="0.25">
      <c r="A204" s="63" t="s">
        <v>339</v>
      </c>
      <c r="B204" s="63" t="s">
        <v>340</v>
      </c>
      <c r="C204" s="36">
        <v>4301051411</v>
      </c>
      <c r="D204" s="631">
        <v>4680115881617</v>
      </c>
      <c r="E204" s="631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hidden="1" customHeight="1" x14ac:dyDescent="0.25">
      <c r="A205" s="63" t="s">
        <v>342</v>
      </c>
      <c r="B205" s="63" t="s">
        <v>343</v>
      </c>
      <c r="C205" s="36">
        <v>4301051656</v>
      </c>
      <c r="D205" s="631">
        <v>4680115880573</v>
      </c>
      <c r="E205" s="631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hidden="1" customHeight="1" x14ac:dyDescent="0.25">
      <c r="A206" s="63" t="s">
        <v>345</v>
      </c>
      <c r="B206" s="63" t="s">
        <v>346</v>
      </c>
      <c r="C206" s="36">
        <v>4301051407</v>
      </c>
      <c r="D206" s="631">
        <v>4680115882195</v>
      </c>
      <c r="E206" s="631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hidden="1" customHeight="1" x14ac:dyDescent="0.25">
      <c r="A207" s="63" t="s">
        <v>347</v>
      </c>
      <c r="B207" s="63" t="s">
        <v>348</v>
      </c>
      <c r="C207" s="36">
        <v>4301051752</v>
      </c>
      <c r="D207" s="631">
        <v>4680115882607</v>
      </c>
      <c r="E207" s="631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hidden="1" customHeight="1" x14ac:dyDescent="0.25">
      <c r="A208" s="63" t="s">
        <v>350</v>
      </c>
      <c r="B208" s="63" t="s">
        <v>351</v>
      </c>
      <c r="C208" s="36">
        <v>4301051666</v>
      </c>
      <c r="D208" s="631">
        <v>4680115880092</v>
      </c>
      <c r="E208" s="631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4301051668</v>
      </c>
      <c r="D209" s="631">
        <v>4680115880221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4301051945</v>
      </c>
      <c r="D210" s="631">
        <v>4680115880504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hidden="1" customHeight="1" x14ac:dyDescent="0.25">
      <c r="A211" s="63" t="s">
        <v>357</v>
      </c>
      <c r="B211" s="63" t="s">
        <v>358</v>
      </c>
      <c r="C211" s="36">
        <v>4301051410</v>
      </c>
      <c r="D211" s="631">
        <v>4680115882164</v>
      </c>
      <c r="E211" s="631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idden="1" x14ac:dyDescent="0.2">
      <c r="A212" s="638"/>
      <c r="B212" s="638"/>
      <c r="C212" s="638"/>
      <c r="D212" s="638"/>
      <c r="E212" s="638"/>
      <c r="F212" s="638"/>
      <c r="G212" s="638"/>
      <c r="H212" s="638"/>
      <c r="I212" s="638"/>
      <c r="J212" s="638"/>
      <c r="K212" s="638"/>
      <c r="L212" s="638"/>
      <c r="M212" s="638"/>
      <c r="N212" s="638"/>
      <c r="O212" s="639"/>
      <c r="P212" s="635" t="s">
        <v>40</v>
      </c>
      <c r="Q212" s="636"/>
      <c r="R212" s="636"/>
      <c r="S212" s="636"/>
      <c r="T212" s="636"/>
      <c r="U212" s="636"/>
      <c r="V212" s="637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hidden="1" x14ac:dyDescent="0.2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hidden="1" customHeight="1" x14ac:dyDescent="0.25">
      <c r="A214" s="630" t="s">
        <v>180</v>
      </c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0"/>
      <c r="P214" s="630"/>
      <c r="Q214" s="630"/>
      <c r="R214" s="630"/>
      <c r="S214" s="630"/>
      <c r="T214" s="630"/>
      <c r="U214" s="630"/>
      <c r="V214" s="630"/>
      <c r="W214" s="630"/>
      <c r="X214" s="630"/>
      <c r="Y214" s="630"/>
      <c r="Z214" s="630"/>
      <c r="AA214" s="66"/>
      <c r="AB214" s="66"/>
      <c r="AC214" s="80"/>
    </row>
    <row r="215" spans="1:68" ht="27" hidden="1" customHeight="1" x14ac:dyDescent="0.25">
      <c r="A215" s="63" t="s">
        <v>359</v>
      </c>
      <c r="B215" s="63" t="s">
        <v>360</v>
      </c>
      <c r="C215" s="36">
        <v>4301060463</v>
      </c>
      <c r="D215" s="631">
        <v>4680115880818</v>
      </c>
      <c r="E215" s="631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3"/>
      <c r="R215" s="633"/>
      <c r="S215" s="633"/>
      <c r="T215" s="634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hidden="1" customHeight="1" x14ac:dyDescent="0.25">
      <c r="A216" s="63" t="s">
        <v>362</v>
      </c>
      <c r="B216" s="63" t="s">
        <v>363</v>
      </c>
      <c r="C216" s="36">
        <v>4301060389</v>
      </c>
      <c r="D216" s="631">
        <v>4680115880801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3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idden="1" x14ac:dyDescent="0.2">
      <c r="A217" s="638"/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9"/>
      <c r="P217" s="635" t="s">
        <v>40</v>
      </c>
      <c r="Q217" s="636"/>
      <c r="R217" s="636"/>
      <c r="S217" s="636"/>
      <c r="T217" s="636"/>
      <c r="U217" s="636"/>
      <c r="V217" s="637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hidden="1" x14ac:dyDescent="0.2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hidden="1" customHeight="1" x14ac:dyDescent="0.25">
      <c r="A219" s="629" t="s">
        <v>365</v>
      </c>
      <c r="B219" s="629"/>
      <c r="C219" s="629"/>
      <c r="D219" s="629"/>
      <c r="E219" s="629"/>
      <c r="F219" s="629"/>
      <c r="G219" s="629"/>
      <c r="H219" s="629"/>
      <c r="I219" s="629"/>
      <c r="J219" s="629"/>
      <c r="K219" s="629"/>
      <c r="L219" s="629"/>
      <c r="M219" s="629"/>
      <c r="N219" s="629"/>
      <c r="O219" s="629"/>
      <c r="P219" s="629"/>
      <c r="Q219" s="629"/>
      <c r="R219" s="629"/>
      <c r="S219" s="629"/>
      <c r="T219" s="629"/>
      <c r="U219" s="629"/>
      <c r="V219" s="629"/>
      <c r="W219" s="629"/>
      <c r="X219" s="629"/>
      <c r="Y219" s="629"/>
      <c r="Z219" s="629"/>
      <c r="AA219" s="65"/>
      <c r="AB219" s="65"/>
      <c r="AC219" s="79"/>
    </row>
    <row r="220" spans="1:68" ht="14.25" hidden="1" customHeight="1" x14ac:dyDescent="0.25">
      <c r="A220" s="630" t="s">
        <v>114</v>
      </c>
      <c r="B220" s="630"/>
      <c r="C220" s="630"/>
      <c r="D220" s="630"/>
      <c r="E220" s="630"/>
      <c r="F220" s="630"/>
      <c r="G220" s="630"/>
      <c r="H220" s="630"/>
      <c r="I220" s="630"/>
      <c r="J220" s="630"/>
      <c r="K220" s="630"/>
      <c r="L220" s="630"/>
      <c r="M220" s="630"/>
      <c r="N220" s="630"/>
      <c r="O220" s="630"/>
      <c r="P220" s="630"/>
      <c r="Q220" s="630"/>
      <c r="R220" s="630"/>
      <c r="S220" s="630"/>
      <c r="T220" s="630"/>
      <c r="U220" s="630"/>
      <c r="V220" s="630"/>
      <c r="W220" s="630"/>
      <c r="X220" s="630"/>
      <c r="Y220" s="630"/>
      <c r="Z220" s="630"/>
      <c r="AA220" s="66"/>
      <c r="AB220" s="66"/>
      <c r="AC220" s="80"/>
    </row>
    <row r="221" spans="1:68" ht="27" hidden="1" customHeight="1" x14ac:dyDescent="0.25">
      <c r="A221" s="63" t="s">
        <v>366</v>
      </c>
      <c r="B221" s="63" t="s">
        <v>367</v>
      </c>
      <c r="C221" s="36">
        <v>4301011826</v>
      </c>
      <c r="D221" s="631">
        <v>4680115884137</v>
      </c>
      <c r="E221" s="63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3"/>
      <c r="R221" s="633"/>
      <c r="S221" s="633"/>
      <c r="T221" s="63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hidden="1" customHeight="1" x14ac:dyDescent="0.25">
      <c r="A222" s="63" t="s">
        <v>369</v>
      </c>
      <c r="B222" s="63" t="s">
        <v>370</v>
      </c>
      <c r="C222" s="36">
        <v>4301011724</v>
      </c>
      <c r="D222" s="631">
        <v>4680115884236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hidden="1" customHeight="1" x14ac:dyDescent="0.25">
      <c r="A223" s="63" t="s">
        <v>372</v>
      </c>
      <c r="B223" s="63" t="s">
        <v>373</v>
      </c>
      <c r="C223" s="36">
        <v>4301011721</v>
      </c>
      <c r="D223" s="631">
        <v>4680115884175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hidden="1" customHeight="1" x14ac:dyDescent="0.25">
      <c r="A224" s="63" t="s">
        <v>375</v>
      </c>
      <c r="B224" s="63" t="s">
        <v>376</v>
      </c>
      <c r="C224" s="36">
        <v>4301012196</v>
      </c>
      <c r="D224" s="631">
        <v>4680115884144</v>
      </c>
      <c r="E224" s="63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40" t="s">
        <v>377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hidden="1" customHeight="1" x14ac:dyDescent="0.25">
      <c r="A225" s="63" t="s">
        <v>375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4301012149</v>
      </c>
      <c r="D226" s="631">
        <v>4680115886551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4301011726</v>
      </c>
      <c r="D227" s="631">
        <v>4680115884182</v>
      </c>
      <c r="E227" s="631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4301012195</v>
      </c>
      <c r="D228" s="631">
        <v>4680115884205</v>
      </c>
      <c r="E228" s="63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">
        <v>386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hidden="1" customHeight="1" x14ac:dyDescent="0.25">
      <c r="A229" s="63" t="s">
        <v>384</v>
      </c>
      <c r="B229" s="63" t="s">
        <v>388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idden="1" x14ac:dyDescent="0.2">
      <c r="A230" s="638"/>
      <c r="B230" s="638"/>
      <c r="C230" s="638"/>
      <c r="D230" s="638"/>
      <c r="E230" s="638"/>
      <c r="F230" s="638"/>
      <c r="G230" s="638"/>
      <c r="H230" s="638"/>
      <c r="I230" s="638"/>
      <c r="J230" s="638"/>
      <c r="K230" s="638"/>
      <c r="L230" s="638"/>
      <c r="M230" s="638"/>
      <c r="N230" s="638"/>
      <c r="O230" s="639"/>
      <c r="P230" s="635" t="s">
        <v>40</v>
      </c>
      <c r="Q230" s="636"/>
      <c r="R230" s="636"/>
      <c r="S230" s="636"/>
      <c r="T230" s="636"/>
      <c r="U230" s="636"/>
      <c r="V230" s="637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hidden="1" x14ac:dyDescent="0.2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hidden="1" customHeight="1" x14ac:dyDescent="0.25">
      <c r="A232" s="630" t="s">
        <v>150</v>
      </c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0"/>
      <c r="P232" s="630"/>
      <c r="Q232" s="630"/>
      <c r="R232" s="630"/>
      <c r="S232" s="630"/>
      <c r="T232" s="630"/>
      <c r="U232" s="630"/>
      <c r="V232" s="630"/>
      <c r="W232" s="630"/>
      <c r="X232" s="630"/>
      <c r="Y232" s="630"/>
      <c r="Z232" s="630"/>
      <c r="AA232" s="66"/>
      <c r="AB232" s="66"/>
      <c r="AC232" s="80"/>
    </row>
    <row r="233" spans="1:68" ht="27" hidden="1" customHeight="1" x14ac:dyDescent="0.25">
      <c r="A233" s="63" t="s">
        <v>389</v>
      </c>
      <c r="B233" s="63" t="s">
        <v>390</v>
      </c>
      <c r="C233" s="36">
        <v>4301020377</v>
      </c>
      <c r="D233" s="631">
        <v>4680115885981</v>
      </c>
      <c r="E233" s="631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3"/>
      <c r="R233" s="633"/>
      <c r="S233" s="633"/>
      <c r="T233" s="634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hidden="1" x14ac:dyDescent="0.2">
      <c r="A234" s="638"/>
      <c r="B234" s="638"/>
      <c r="C234" s="638"/>
      <c r="D234" s="638"/>
      <c r="E234" s="638"/>
      <c r="F234" s="638"/>
      <c r="G234" s="638"/>
      <c r="H234" s="638"/>
      <c r="I234" s="638"/>
      <c r="J234" s="638"/>
      <c r="K234" s="638"/>
      <c r="L234" s="638"/>
      <c r="M234" s="638"/>
      <c r="N234" s="638"/>
      <c r="O234" s="639"/>
      <c r="P234" s="635" t="s">
        <v>40</v>
      </c>
      <c r="Q234" s="636"/>
      <c r="R234" s="636"/>
      <c r="S234" s="636"/>
      <c r="T234" s="636"/>
      <c r="U234" s="636"/>
      <c r="V234" s="637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hidden="1" x14ac:dyDescent="0.2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hidden="1" customHeight="1" x14ac:dyDescent="0.25">
      <c r="A236" s="630" t="s">
        <v>392</v>
      </c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0"/>
      <c r="P236" s="630"/>
      <c r="Q236" s="630"/>
      <c r="R236" s="630"/>
      <c r="S236" s="630"/>
      <c r="T236" s="630"/>
      <c r="U236" s="630"/>
      <c r="V236" s="630"/>
      <c r="W236" s="630"/>
      <c r="X236" s="630"/>
      <c r="Y236" s="630"/>
      <c r="Z236" s="630"/>
      <c r="AA236" s="66"/>
      <c r="AB236" s="66"/>
      <c r="AC236" s="80"/>
    </row>
    <row r="237" spans="1:68" ht="27" hidden="1" customHeight="1" x14ac:dyDescent="0.25">
      <c r="A237" s="63" t="s">
        <v>393</v>
      </c>
      <c r="B237" s="63" t="s">
        <v>394</v>
      </c>
      <c r="C237" s="36">
        <v>4301040362</v>
      </c>
      <c r="D237" s="631">
        <v>4680115886803</v>
      </c>
      <c r="E237" s="631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47" t="s">
        <v>395</v>
      </c>
      <c r="Q237" s="633"/>
      <c r="R237" s="633"/>
      <c r="S237" s="633"/>
      <c r="T237" s="63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638"/>
      <c r="B238" s="638"/>
      <c r="C238" s="638"/>
      <c r="D238" s="638"/>
      <c r="E238" s="638"/>
      <c r="F238" s="638"/>
      <c r="G238" s="638"/>
      <c r="H238" s="638"/>
      <c r="I238" s="638"/>
      <c r="J238" s="638"/>
      <c r="K238" s="638"/>
      <c r="L238" s="638"/>
      <c r="M238" s="638"/>
      <c r="N238" s="638"/>
      <c r="O238" s="639"/>
      <c r="P238" s="635" t="s">
        <v>40</v>
      </c>
      <c r="Q238" s="636"/>
      <c r="R238" s="636"/>
      <c r="S238" s="636"/>
      <c r="T238" s="636"/>
      <c r="U238" s="636"/>
      <c r="V238" s="637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hidden="1" x14ac:dyDescent="0.2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30" t="s">
        <v>397</v>
      </c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0"/>
      <c r="P240" s="630"/>
      <c r="Q240" s="630"/>
      <c r="R240" s="630"/>
      <c r="S240" s="630"/>
      <c r="T240" s="630"/>
      <c r="U240" s="630"/>
      <c r="V240" s="630"/>
      <c r="W240" s="630"/>
      <c r="X240" s="630"/>
      <c r="Y240" s="630"/>
      <c r="Z240" s="630"/>
      <c r="AA240" s="66"/>
      <c r="AB240" s="66"/>
      <c r="AC240" s="80"/>
    </row>
    <row r="241" spans="1:68" ht="27" hidden="1" customHeight="1" x14ac:dyDescent="0.25">
      <c r="A241" s="63" t="s">
        <v>398</v>
      </c>
      <c r="B241" s="63" t="s">
        <v>399</v>
      </c>
      <c r="C241" s="36">
        <v>4301041004</v>
      </c>
      <c r="D241" s="631">
        <v>4680115886704</v>
      </c>
      <c r="E241" s="631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3"/>
      <c r="R241" s="633"/>
      <c r="S241" s="633"/>
      <c r="T241" s="63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401</v>
      </c>
      <c r="B242" s="63" t="s">
        <v>402</v>
      </c>
      <c r="C242" s="36">
        <v>4301041008</v>
      </c>
      <c r="D242" s="631">
        <v>4680115886681</v>
      </c>
      <c r="E242" s="63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49" t="s">
        <v>403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4301041007</v>
      </c>
      <c r="D243" s="631">
        <v>4680115886735</v>
      </c>
      <c r="E243" s="631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407</v>
      </c>
      <c r="B244" s="63" t="s">
        <v>408</v>
      </c>
      <c r="C244" s="36">
        <v>4301041006</v>
      </c>
      <c r="D244" s="631">
        <v>4680115886728</v>
      </c>
      <c r="E244" s="631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3"/>
      <c r="R244" s="633"/>
      <c r="S244" s="633"/>
      <c r="T244" s="634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409</v>
      </c>
      <c r="B245" s="63" t="s">
        <v>410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idden="1" x14ac:dyDescent="0.2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hidden="1" customHeight="1" x14ac:dyDescent="0.25">
      <c r="A248" s="629" t="s">
        <v>411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hidden="1" customHeight="1" x14ac:dyDescent="0.25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hidden="1" customHeight="1" x14ac:dyDescent="0.25">
      <c r="A250" s="63" t="s">
        <v>412</v>
      </c>
      <c r="B250" s="63" t="s">
        <v>413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hidden="1" customHeight="1" x14ac:dyDescent="0.25">
      <c r="A251" s="63" t="s">
        <v>415</v>
      </c>
      <c r="B251" s="63" t="s">
        <v>416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418</v>
      </c>
      <c r="B252" s="63" t="s">
        <v>419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421</v>
      </c>
      <c r="B253" s="63" t="s">
        <v>422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hidden="1" customHeight="1" x14ac:dyDescent="0.25">
      <c r="A254" s="63" t="s">
        <v>424</v>
      </c>
      <c r="B254" s="63" t="s">
        <v>425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idden="1" x14ac:dyDescent="0.2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hidden="1" x14ac:dyDescent="0.2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hidden="1" customHeight="1" x14ac:dyDescent="0.25">
      <c r="A257" s="629" t="s">
        <v>427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hidden="1" customHeight="1" x14ac:dyDescent="0.25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hidden="1" customHeight="1" x14ac:dyDescent="0.25">
      <c r="A259" s="63" t="s">
        <v>428</v>
      </c>
      <c r="B259" s="63" t="s">
        <v>429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430</v>
      </c>
      <c r="B260" s="63" t="s">
        <v>431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432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434</v>
      </c>
      <c r="B261" s="63" t="s">
        <v>435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hidden="1" customHeight="1" x14ac:dyDescent="0.25">
      <c r="A262" s="63" t="s">
        <v>437</v>
      </c>
      <c r="B262" s="63" t="s">
        <v>438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439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idden="1" x14ac:dyDescent="0.2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hidden="1" x14ac:dyDescent="0.2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hidden="1" customHeight="1" x14ac:dyDescent="0.25">
      <c r="A265" s="629" t="s">
        <v>441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hidden="1" customHeight="1" x14ac:dyDescent="0.25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hidden="1" customHeight="1" x14ac:dyDescent="0.25">
      <c r="A267" s="63" t="s">
        <v>442</v>
      </c>
      <c r="B267" s="63" t="s">
        <v>443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hidden="1" customHeight="1" x14ac:dyDescent="0.25">
      <c r="A268" s="63" t="s">
        <v>445</v>
      </c>
      <c r="B268" s="63" t="s">
        <v>446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hidden="1" customHeight="1" x14ac:dyDescent="0.25">
      <c r="A269" s="63" t="s">
        <v>448</v>
      </c>
      <c r="B269" s="63" t="s">
        <v>449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idden="1" x14ac:dyDescent="0.2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hidden="1" x14ac:dyDescent="0.2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hidden="1" customHeight="1" x14ac:dyDescent="0.25">
      <c r="A272" s="629" t="s">
        <v>451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hidden="1" customHeight="1" x14ac:dyDescent="0.25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hidden="1" customHeight="1" x14ac:dyDescent="0.25">
      <c r="A274" s="63" t="s">
        <v>452</v>
      </c>
      <c r="B274" s="63" t="s">
        <v>453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hidden="1" customHeight="1" x14ac:dyDescent="0.25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hidden="1" customHeight="1" x14ac:dyDescent="0.25">
      <c r="A278" s="63" t="s">
        <v>455</v>
      </c>
      <c r="B278" s="63" t="s">
        <v>456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idden="1" x14ac:dyDescent="0.2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hidden="1" x14ac:dyDescent="0.2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hidden="1" customHeight="1" x14ac:dyDescent="0.25">
      <c r="A281" s="629" t="s">
        <v>458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hidden="1" customHeight="1" x14ac:dyDescent="0.25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hidden="1" customHeight="1" x14ac:dyDescent="0.25">
      <c r="A283" s="63" t="s">
        <v>459</v>
      </c>
      <c r="B283" s="63" t="s">
        <v>460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629" t="s">
        <v>463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hidden="1" customHeight="1" x14ac:dyDescent="0.25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hidden="1" customHeight="1" x14ac:dyDescent="0.25">
      <c r="A288" s="63" t="s">
        <v>464</v>
      </c>
      <c r="B288" s="63" t="s">
        <v>465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hidden="1" customHeight="1" x14ac:dyDescent="0.25">
      <c r="A289" s="63" t="s">
        <v>467</v>
      </c>
      <c r="B289" s="63" t="s">
        <v>468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hidden="1" customHeight="1" x14ac:dyDescent="0.25">
      <c r="A290" s="63" t="s">
        <v>470</v>
      </c>
      <c r="B290" s="63" t="s">
        <v>471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hidden="1" customHeight="1" x14ac:dyDescent="0.25">
      <c r="A291" s="63" t="s">
        <v>473</v>
      </c>
      <c r="B291" s="63" t="s">
        <v>474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hidden="1" customHeight="1" x14ac:dyDescent="0.25">
      <c r="A292" s="63" t="s">
        <v>476</v>
      </c>
      <c r="B292" s="63" t="s">
        <v>477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hidden="1" customHeight="1" x14ac:dyDescent="0.25">
      <c r="A293" s="63" t="s">
        <v>478</v>
      </c>
      <c r="B293" s="63" t="s">
        <v>479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idden="1" x14ac:dyDescent="0.2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hidden="1" x14ac:dyDescent="0.2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hidden="1" customHeight="1" x14ac:dyDescent="0.25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hidden="1" customHeight="1" x14ac:dyDescent="0.25">
      <c r="A297" s="63" t="s">
        <v>481</v>
      </c>
      <c r="B297" s="63" t="s">
        <v>482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hidden="1" customHeight="1" x14ac:dyDescent="0.25">
      <c r="A298" s="63" t="s">
        <v>484</v>
      </c>
      <c r="B298" s="63" t="s">
        <v>485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hidden="1" customHeight="1" x14ac:dyDescent="0.25">
      <c r="A299" s="63" t="s">
        <v>487</v>
      </c>
      <c r="B299" s="63" t="s">
        <v>488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hidden="1" customHeight="1" x14ac:dyDescent="0.25">
      <c r="A300" s="63" t="s">
        <v>490</v>
      </c>
      <c r="B300" s="63" t="s">
        <v>491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hidden="1" customHeight="1" x14ac:dyDescent="0.25">
      <c r="A301" s="63" t="s">
        <v>492</v>
      </c>
      <c r="B301" s="63" t="s">
        <v>493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hidden="1" customHeight="1" x14ac:dyDescent="0.25">
      <c r="A302" s="63" t="s">
        <v>495</v>
      </c>
      <c r="B302" s="63" t="s">
        <v>496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hidden="1" customHeight="1" x14ac:dyDescent="0.25">
      <c r="A303" s="63" t="s">
        <v>497</v>
      </c>
      <c r="B303" s="63" t="s">
        <v>498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idden="1" x14ac:dyDescent="0.2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hidden="1" x14ac:dyDescent="0.2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hidden="1" customHeight="1" x14ac:dyDescent="0.25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1000</v>
      </c>
      <c r="Y307" s="55">
        <f>IFERROR(IF(X307="",0,CEILING((X307/$H307),1)*$H307),"")</f>
        <v>1006.1999999999999</v>
      </c>
      <c r="Z307" s="41">
        <f>IFERROR(IF(Y307=0,"",ROUNDUP(Y307/H307,0)*0.01898),"")</f>
        <v>2.44842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1065.7692307692307</v>
      </c>
      <c r="BN307" s="78">
        <f>IFERROR(Y307*I307/H307,"0")</f>
        <v>1072.377</v>
      </c>
      <c r="BO307" s="78">
        <f>IFERROR(1/J307*(X307/H307),"0")</f>
        <v>2.0032051282051282</v>
      </c>
      <c r="BP307" s="78">
        <f>IFERROR(1/J307*(Y307/H307),"0")</f>
        <v>2.015625</v>
      </c>
    </row>
    <row r="308" spans="1:68" ht="27" hidden="1" customHeight="1" x14ac:dyDescent="0.25">
      <c r="A308" s="63" t="s">
        <v>503</v>
      </c>
      <c r="B308" s="63" t="s">
        <v>504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506</v>
      </c>
      <c r="B309" s="63" t="s">
        <v>507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509</v>
      </c>
      <c r="B310" s="63" t="s">
        <v>510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512</v>
      </c>
      <c r="B311" s="63" t="s">
        <v>513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128.2051282051282</v>
      </c>
      <c r="Y312" s="43">
        <f>IFERROR(Y307/H307,"0")+IFERROR(Y308/H308,"0")+IFERROR(Y309/H309,"0")+IFERROR(Y310/H310,"0")+IFERROR(Y311/H311,"0")</f>
        <v>129</v>
      </c>
      <c r="Z312" s="43">
        <f>IFERROR(IF(Z307="",0,Z307),"0")+IFERROR(IF(Z308="",0,Z308),"0")+IFERROR(IF(Z309="",0,Z309),"0")+IFERROR(IF(Z310="",0,Z310),"0")+IFERROR(IF(Z311="",0,Z311),"0")</f>
        <v>2.44842</v>
      </c>
      <c r="AA312" s="67"/>
      <c r="AB312" s="67"/>
      <c r="AC312" s="67"/>
    </row>
    <row r="313" spans="1:68" x14ac:dyDescent="0.2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1000</v>
      </c>
      <c r="Y313" s="43">
        <f>IFERROR(SUM(Y307:Y311),"0")</f>
        <v>1006.1999999999999</v>
      </c>
      <c r="Z313" s="42"/>
      <c r="AA313" s="67"/>
      <c r="AB313" s="67"/>
      <c r="AC313" s="67"/>
    </row>
    <row r="314" spans="1:68" ht="14.25" hidden="1" customHeight="1" x14ac:dyDescent="0.25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hidden="1" customHeight="1" x14ac:dyDescent="0.25">
      <c r="A315" s="63" t="s">
        <v>515</v>
      </c>
      <c r="B315" s="63" t="s">
        <v>516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518</v>
      </c>
      <c r="B316" s="63" t="s">
        <v>519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hidden="1" customHeight="1" x14ac:dyDescent="0.25">
      <c r="A317" s="63" t="s">
        <v>521</v>
      </c>
      <c r="B317" s="63" t="s">
        <v>522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idden="1" x14ac:dyDescent="0.2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hidden="1" x14ac:dyDescent="0.2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hidden="1" customHeight="1" x14ac:dyDescent="0.25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hidden="1" customHeight="1" x14ac:dyDescent="0.25">
      <c r="A321" s="63" t="s">
        <v>524</v>
      </c>
      <c r="B321" s="63" t="s">
        <v>525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526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528</v>
      </c>
      <c r="B322" s="63" t="s">
        <v>529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530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531</v>
      </c>
      <c r="B323" s="63" t="s">
        <v>532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534</v>
      </c>
      <c r="B324" s="63" t="s">
        <v>535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idden="1" x14ac:dyDescent="0.2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hidden="1" x14ac:dyDescent="0.2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hidden="1" customHeight="1" x14ac:dyDescent="0.25">
      <c r="A327" s="630" t="s">
        <v>536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hidden="1" customHeight="1" x14ac:dyDescent="0.25">
      <c r="A328" s="63" t="s">
        <v>537</v>
      </c>
      <c r="B328" s="63" t="s">
        <v>538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541</v>
      </c>
      <c r="B329" s="63" t="s">
        <v>542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543</v>
      </c>
      <c r="B330" s="63" t="s">
        <v>544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hidden="1" customHeight="1" x14ac:dyDescent="0.25">
      <c r="A333" s="629" t="s">
        <v>545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hidden="1" customHeight="1" x14ac:dyDescent="0.25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hidden="1" customHeight="1" x14ac:dyDescent="0.25">
      <c r="A335" s="63" t="s">
        <v>546</v>
      </c>
      <c r="B335" s="63" t="s">
        <v>547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549</v>
      </c>
      <c r="B336" s="63" t="s">
        <v>550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552</v>
      </c>
      <c r="B337" s="63" t="s">
        <v>553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hidden="1" customHeight="1" x14ac:dyDescent="0.2">
      <c r="A340" s="628" t="s">
        <v>555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hidden="1" customHeight="1" x14ac:dyDescent="0.25">
      <c r="A341" s="629" t="s">
        <v>556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hidden="1" customHeight="1" x14ac:dyDescent="0.25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hidden="1" customHeight="1" x14ac:dyDescent="0.25">
      <c r="A343" s="63" t="s">
        <v>557</v>
      </c>
      <c r="B343" s="63" t="s">
        <v>558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hidden="1" customHeight="1" x14ac:dyDescent="0.25">
      <c r="A344" s="63" t="s">
        <v>560</v>
      </c>
      <c r="B344" s="63" t="s">
        <v>561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hidden="1" customHeight="1" x14ac:dyDescent="0.25">
      <c r="A345" s="63" t="s">
        <v>563</v>
      </c>
      <c r="B345" s="63" t="s">
        <v>564</v>
      </c>
      <c r="C345" s="36">
        <v>4301011832</v>
      </c>
      <c r="D345" s="631">
        <v>4607091383997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37.5" hidden="1" customHeight="1" x14ac:dyDescent="0.25">
      <c r="A346" s="63" t="s">
        <v>566</v>
      </c>
      <c r="B346" s="63" t="s">
        <v>567</v>
      </c>
      <c r="C346" s="36">
        <v>4301011867</v>
      </c>
      <c r="D346" s="631">
        <v>4680115884830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8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hidden="1" customHeight="1" x14ac:dyDescent="0.25">
      <c r="A347" s="63" t="s">
        <v>569</v>
      </c>
      <c r="B347" s="63" t="s">
        <v>570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hidden="1" customHeight="1" x14ac:dyDescent="0.25">
      <c r="A348" s="63" t="s">
        <v>572</v>
      </c>
      <c r="B348" s="63" t="s">
        <v>573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hidden="1" customHeight="1" x14ac:dyDescent="0.25">
      <c r="A349" s="63" t="s">
        <v>574</v>
      </c>
      <c r="B349" s="63" t="s">
        <v>575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hidden="1" x14ac:dyDescent="0.2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hidden="1" x14ac:dyDescent="0.2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hidden="1" customHeight="1" x14ac:dyDescent="0.25">
      <c r="A352" s="630" t="s">
        <v>150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hidden="1" customHeight="1" x14ac:dyDescent="0.25">
      <c r="A353" s="63" t="s">
        <v>576</v>
      </c>
      <c r="B353" s="63" t="s">
        <v>577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hidden="1" customHeight="1" x14ac:dyDescent="0.25">
      <c r="A354" s="63" t="s">
        <v>579</v>
      </c>
      <c r="B354" s="63" t="s">
        <v>580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idden="1" x14ac:dyDescent="0.2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hidden="1" x14ac:dyDescent="0.2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hidden="1" customHeight="1" x14ac:dyDescent="0.25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hidden="1" customHeight="1" x14ac:dyDescent="0.25">
      <c r="A358" s="63" t="s">
        <v>581</v>
      </c>
      <c r="B358" s="63" t="s">
        <v>582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hidden="1" customHeight="1" x14ac:dyDescent="0.25">
      <c r="A359" s="63" t="s">
        <v>584</v>
      </c>
      <c r="B359" s="63" t="s">
        <v>585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idden="1" x14ac:dyDescent="0.2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hidden="1" x14ac:dyDescent="0.2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hidden="1" customHeight="1" x14ac:dyDescent="0.25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hidden="1" customHeight="1" x14ac:dyDescent="0.25">
      <c r="A363" s="63" t="s">
        <v>587</v>
      </c>
      <c r="B363" s="63" t="s">
        <v>588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589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idden="1" x14ac:dyDescent="0.2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hidden="1" x14ac:dyDescent="0.2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hidden="1" customHeight="1" x14ac:dyDescent="0.25">
      <c r="A366" s="629" t="s">
        <v>591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hidden="1" customHeight="1" x14ac:dyDescent="0.25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hidden="1" customHeight="1" x14ac:dyDescent="0.25">
      <c r="A368" s="63" t="s">
        <v>592</v>
      </c>
      <c r="B368" s="63" t="s">
        <v>593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595</v>
      </c>
      <c r="B369" s="63" t="s">
        <v>596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598</v>
      </c>
      <c r="B370" s="63" t="s">
        <v>599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hidden="1" x14ac:dyDescent="0.2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hidden="1" customHeight="1" x14ac:dyDescent="0.25">
      <c r="A374" s="63" t="s">
        <v>600</v>
      </c>
      <c r="B374" s="63" t="s">
        <v>601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hidden="1" x14ac:dyDescent="0.2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hidden="1" customHeight="1" x14ac:dyDescent="0.25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hidden="1" customHeight="1" x14ac:dyDescent="0.25">
      <c r="A378" s="63" t="s">
        <v>603</v>
      </c>
      <c r="B378" s="63" t="s">
        <v>604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hidden="1" customHeight="1" x14ac:dyDescent="0.25">
      <c r="A379" s="63" t="s">
        <v>606</v>
      </c>
      <c r="B379" s="63" t="s">
        <v>607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idden="1" x14ac:dyDescent="0.2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hidden="1" x14ac:dyDescent="0.2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hidden="1" customHeight="1" x14ac:dyDescent="0.25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hidden="1" customHeight="1" x14ac:dyDescent="0.25">
      <c r="A383" s="63" t="s">
        <v>608</v>
      </c>
      <c r="B383" s="63" t="s">
        <v>609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hidden="1" x14ac:dyDescent="0.2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hidden="1" customHeight="1" x14ac:dyDescent="0.2">
      <c r="A386" s="628" t="s">
        <v>611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hidden="1" customHeight="1" x14ac:dyDescent="0.25">
      <c r="A387" s="629" t="s">
        <v>612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hidden="1" customHeight="1" x14ac:dyDescent="0.25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hidden="1" customHeight="1" x14ac:dyDescent="0.25">
      <c r="A389" s="63" t="s">
        <v>613</v>
      </c>
      <c r="B389" s="63" t="s">
        <v>614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hidden="1" customHeight="1" x14ac:dyDescent="0.25">
      <c r="A390" s="63" t="s">
        <v>616</v>
      </c>
      <c r="B390" s="63" t="s">
        <v>617</v>
      </c>
      <c r="C390" s="36">
        <v>4301031406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hidden="1" customHeight="1" x14ac:dyDescent="0.25">
      <c r="A391" s="63" t="s">
        <v>616</v>
      </c>
      <c r="B391" s="63" t="s">
        <v>619</v>
      </c>
      <c r="C391" s="36">
        <v>4301031382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hidden="1" customHeight="1" x14ac:dyDescent="0.25">
      <c r="A392" s="63" t="s">
        <v>620</v>
      </c>
      <c r="B392" s="63" t="s">
        <v>621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hidden="1" customHeight="1" x14ac:dyDescent="0.25">
      <c r="A393" s="63" t="s">
        <v>623</v>
      </c>
      <c r="B393" s="63" t="s">
        <v>624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hidden="1" customHeight="1" x14ac:dyDescent="0.25">
      <c r="A394" s="63" t="s">
        <v>625</v>
      </c>
      <c r="B394" s="63" t="s">
        <v>626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hidden="1" customHeight="1" x14ac:dyDescent="0.25">
      <c r="A395" s="63" t="s">
        <v>627</v>
      </c>
      <c r="B395" s="63" t="s">
        <v>628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hidden="1" customHeight="1" x14ac:dyDescent="0.25">
      <c r="A396" s="63" t="s">
        <v>630</v>
      </c>
      <c r="B396" s="63" t="s">
        <v>631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hidden="1" customHeight="1" x14ac:dyDescent="0.25">
      <c r="A397" s="63" t="s">
        <v>633</v>
      </c>
      <c r="B397" s="63" t="s">
        <v>634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hidden="1" customHeight="1" x14ac:dyDescent="0.25">
      <c r="A398" s="63" t="s">
        <v>636</v>
      </c>
      <c r="B398" s="63" t="s">
        <v>637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idden="1" x14ac:dyDescent="0.2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hidden="1" x14ac:dyDescent="0.2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hidden="1" customHeight="1" x14ac:dyDescent="0.25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hidden="1" customHeight="1" x14ac:dyDescent="0.25">
      <c r="A402" s="63" t="s">
        <v>638</v>
      </c>
      <c r="B402" s="63" t="s">
        <v>639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641</v>
      </c>
      <c r="B403" s="63" t="s">
        <v>642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hidden="1" x14ac:dyDescent="0.2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hidden="1" customHeight="1" x14ac:dyDescent="0.25">
      <c r="A406" s="629" t="s">
        <v>644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hidden="1" customHeight="1" x14ac:dyDescent="0.25">
      <c r="A407" s="630" t="s">
        <v>150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hidden="1" customHeight="1" x14ac:dyDescent="0.25">
      <c r="A408" s="63" t="s">
        <v>645</v>
      </c>
      <c r="B408" s="63" t="s">
        <v>646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hidden="1" customHeight="1" x14ac:dyDescent="0.25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hidden="1" customHeight="1" x14ac:dyDescent="0.25">
      <c r="A412" s="63" t="s">
        <v>648</v>
      </c>
      <c r="B412" s="63" t="s">
        <v>649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651</v>
      </c>
      <c r="B413" s="63" t="s">
        <v>652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654</v>
      </c>
      <c r="B414" s="63" t="s">
        <v>655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657</v>
      </c>
      <c r="B415" s="63" t="s">
        <v>658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hidden="1" x14ac:dyDescent="0.2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hidden="1" customHeight="1" x14ac:dyDescent="0.25">
      <c r="A418" s="629" t="s">
        <v>659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hidden="1" customHeight="1" x14ac:dyDescent="0.25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hidden="1" customHeight="1" x14ac:dyDescent="0.25">
      <c r="A420" s="63" t="s">
        <v>660</v>
      </c>
      <c r="B420" s="63" t="s">
        <v>661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idden="1" x14ac:dyDescent="0.2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hidden="1" x14ac:dyDescent="0.2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hidden="1" customHeight="1" x14ac:dyDescent="0.25">
      <c r="A423" s="629" t="s">
        <v>663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hidden="1" customHeight="1" x14ac:dyDescent="0.25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hidden="1" customHeight="1" x14ac:dyDescent="0.25">
      <c r="A425" s="63" t="s">
        <v>664</v>
      </c>
      <c r="B425" s="63" t="s">
        <v>665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idden="1" x14ac:dyDescent="0.2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hidden="1" x14ac:dyDescent="0.2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hidden="1" customHeight="1" x14ac:dyDescent="0.2">
      <c r="A428" s="628" t="s">
        <v>667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hidden="1" customHeight="1" x14ac:dyDescent="0.25">
      <c r="A429" s="629" t="s">
        <v>667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hidden="1" customHeight="1" x14ac:dyDescent="0.25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hidden="1" customHeight="1" x14ac:dyDescent="0.25">
      <c r="A431" s="63" t="s">
        <v>668</v>
      </c>
      <c r="B431" s="63" t="s">
        <v>669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hidden="1" customHeight="1" x14ac:dyDescent="0.25">
      <c r="A432" s="63" t="s">
        <v>671</v>
      </c>
      <c r="B432" s="63" t="s">
        <v>672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hidden="1" customHeight="1" x14ac:dyDescent="0.25">
      <c r="A433" s="63" t="s">
        <v>674</v>
      </c>
      <c r="B433" s="63" t="s">
        <v>675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hidden="1" customHeight="1" x14ac:dyDescent="0.25">
      <c r="A434" s="63" t="s">
        <v>677</v>
      </c>
      <c r="B434" s="63" t="s">
        <v>678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679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16.5" hidden="1" customHeight="1" x14ac:dyDescent="0.25">
      <c r="A435" s="63" t="s">
        <v>681</v>
      </c>
      <c r="B435" s="63" t="s">
        <v>682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hidden="1" customHeight="1" x14ac:dyDescent="0.25">
      <c r="A436" s="63" t="s">
        <v>684</v>
      </c>
      <c r="B436" s="63" t="s">
        <v>685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hidden="1" customHeight="1" x14ac:dyDescent="0.25">
      <c r="A437" s="63" t="s">
        <v>687</v>
      </c>
      <c r="B437" s="63" t="s">
        <v>688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hidden="1" customHeight="1" x14ac:dyDescent="0.25">
      <c r="A438" s="63" t="s">
        <v>690</v>
      </c>
      <c r="B438" s="63" t="s">
        <v>691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hidden="1" customHeight="1" x14ac:dyDescent="0.25">
      <c r="A439" s="63" t="s">
        <v>692</v>
      </c>
      <c r="B439" s="63" t="s">
        <v>693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hidden="1" customHeight="1" x14ac:dyDescent="0.25">
      <c r="A440" s="63" t="s">
        <v>694</v>
      </c>
      <c r="B440" s="63" t="s">
        <v>695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696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hidden="1" customHeight="1" x14ac:dyDescent="0.25">
      <c r="A441" s="63" t="s">
        <v>697</v>
      </c>
      <c r="B441" s="63" t="s">
        <v>698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hidden="1" customHeight="1" x14ac:dyDescent="0.25">
      <c r="A442" s="63" t="s">
        <v>699</v>
      </c>
      <c r="B442" s="63" t="s">
        <v>700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hidden="1" customHeight="1" x14ac:dyDescent="0.25">
      <c r="A443" s="63" t="s">
        <v>701</v>
      </c>
      <c r="B443" s="63" t="s">
        <v>702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hidden="1" x14ac:dyDescent="0.2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hidden="1" x14ac:dyDescent="0.2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hidden="1" customHeight="1" x14ac:dyDescent="0.25">
      <c r="A446" s="630" t="s">
        <v>150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hidden="1" customHeight="1" x14ac:dyDescent="0.25">
      <c r="A447" s="63" t="s">
        <v>703</v>
      </c>
      <c r="B447" s="63" t="s">
        <v>704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hidden="1" customHeight="1" x14ac:dyDescent="0.25">
      <c r="A448" s="63" t="s">
        <v>706</v>
      </c>
      <c r="B448" s="63" t="s">
        <v>707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708</v>
      </c>
      <c r="B449" s="63" t="s">
        <v>709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idden="1" x14ac:dyDescent="0.2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hidden="1" x14ac:dyDescent="0.2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hidden="1" customHeight="1" x14ac:dyDescent="0.25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hidden="1" customHeight="1" x14ac:dyDescent="0.25">
      <c r="A453" s="63" t="s">
        <v>710</v>
      </c>
      <c r="B453" s="63" t="s">
        <v>711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hidden="1" customHeight="1" x14ac:dyDescent="0.25">
      <c r="A454" s="63" t="s">
        <v>713</v>
      </c>
      <c r="B454" s="63" t="s">
        <v>714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hidden="1" customHeight="1" x14ac:dyDescent="0.25">
      <c r="A455" s="63" t="s">
        <v>716</v>
      </c>
      <c r="B455" s="63" t="s">
        <v>717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hidden="1" customHeight="1" x14ac:dyDescent="0.25">
      <c r="A456" s="63" t="s">
        <v>719</v>
      </c>
      <c r="B456" s="63" t="s">
        <v>720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hidden="1" customHeight="1" x14ac:dyDescent="0.25">
      <c r="A457" s="63" t="s">
        <v>721</v>
      </c>
      <c r="B457" s="63" t="s">
        <v>722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hidden="1" customHeight="1" x14ac:dyDescent="0.25">
      <c r="A458" s="63" t="s">
        <v>723</v>
      </c>
      <c r="B458" s="63" t="s">
        <v>724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hidden="1" x14ac:dyDescent="0.2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hidden="1" x14ac:dyDescent="0.2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hidden="1" customHeight="1" x14ac:dyDescent="0.25">
      <c r="A462" s="63" t="s">
        <v>725</v>
      </c>
      <c r="B462" s="63" t="s">
        <v>726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728</v>
      </c>
      <c r="B463" s="63" t="s">
        <v>729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731</v>
      </c>
      <c r="B464" s="63" t="s">
        <v>732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628" t="s">
        <v>734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hidden="1" customHeight="1" x14ac:dyDescent="0.25">
      <c r="A468" s="629" t="s">
        <v>734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hidden="1" customHeight="1" x14ac:dyDescent="0.25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hidden="1" customHeight="1" x14ac:dyDescent="0.25">
      <c r="A470" s="63" t="s">
        <v>735</v>
      </c>
      <c r="B470" s="63" t="s">
        <v>736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738</v>
      </c>
      <c r="B471" s="63" t="s">
        <v>739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hidden="1" customHeight="1" x14ac:dyDescent="0.25">
      <c r="A472" s="63" t="s">
        <v>741</v>
      </c>
      <c r="B472" s="63" t="s">
        <v>742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744</v>
      </c>
      <c r="B473" s="63" t="s">
        <v>745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hidden="1" x14ac:dyDescent="0.2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hidden="1" customHeight="1" x14ac:dyDescent="0.25">
      <c r="A476" s="630" t="s">
        <v>150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hidden="1" customHeight="1" x14ac:dyDescent="0.25">
      <c r="A477" s="63" t="s">
        <v>746</v>
      </c>
      <c r="B477" s="63" t="s">
        <v>747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749</v>
      </c>
      <c r="B478" s="63" t="s">
        <v>750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751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753</v>
      </c>
      <c r="B479" s="63" t="s">
        <v>754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hidden="1" customHeight="1" x14ac:dyDescent="0.25">
      <c r="A483" s="63" t="s">
        <v>756</v>
      </c>
      <c r="B483" s="63" t="s">
        <v>757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759</v>
      </c>
      <c r="B484" s="63" t="s">
        <v>760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idden="1" x14ac:dyDescent="0.2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hidden="1" x14ac:dyDescent="0.2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hidden="1" customHeight="1" x14ac:dyDescent="0.25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hidden="1" customHeight="1" x14ac:dyDescent="0.25">
      <c r="A488" s="63" t="s">
        <v>762</v>
      </c>
      <c r="B488" s="63" t="s">
        <v>763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765</v>
      </c>
      <c r="B489" s="63" t="s">
        <v>766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hidden="1" x14ac:dyDescent="0.2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hidden="1" customHeight="1" x14ac:dyDescent="0.25">
      <c r="A493" s="63" t="s">
        <v>767</v>
      </c>
      <c r="B493" s="63" t="s">
        <v>768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770</v>
      </c>
      <c r="B494" s="63" t="s">
        <v>771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hidden="1" customHeight="1" x14ac:dyDescent="0.25">
      <c r="A497" s="629" t="s">
        <v>773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hidden="1" customHeight="1" x14ac:dyDescent="0.25">
      <c r="A498" s="630" t="s">
        <v>150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hidden="1" customHeight="1" x14ac:dyDescent="0.25">
      <c r="A499" s="63" t="s">
        <v>774</v>
      </c>
      <c r="B499" s="63" t="s">
        <v>775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776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hidden="1" x14ac:dyDescent="0.2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1000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1006.1999999999999</v>
      </c>
      <c r="Z502" s="42"/>
      <c r="AA502" s="67"/>
      <c r="AB502" s="67"/>
      <c r="AC502" s="67"/>
    </row>
    <row r="503" spans="1:68" x14ac:dyDescent="0.2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1065.7692307692307</v>
      </c>
      <c r="Y503" s="43">
        <f>IFERROR(SUM(BN22:BN499),"0")</f>
        <v>1072.377</v>
      </c>
      <c r="Z503" s="42"/>
      <c r="AA503" s="67"/>
      <c r="AB503" s="67"/>
      <c r="AC503" s="67"/>
    </row>
    <row r="504" spans="1:68" x14ac:dyDescent="0.2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3</v>
      </c>
      <c r="Y504" s="44">
        <f>ROUNDUP(SUM(BP22:BP499),0)</f>
        <v>3</v>
      </c>
      <c r="Z504" s="42"/>
      <c r="AA504" s="67"/>
      <c r="AB504" s="67"/>
      <c r="AC504" s="67"/>
    </row>
    <row r="505" spans="1:68" x14ac:dyDescent="0.2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1140.7692307692307</v>
      </c>
      <c r="Y505" s="43">
        <f>GrossWeightTotalR+PalletQtyTotalR*25</f>
        <v>1147.377</v>
      </c>
      <c r="Z505" s="42"/>
      <c r="AA505" s="67"/>
      <c r="AB505" s="67"/>
      <c r="AC505" s="67"/>
    </row>
    <row r="506" spans="1:68" x14ac:dyDescent="0.2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128.2051282051282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129</v>
      </c>
      <c r="Z506" s="42"/>
      <c r="AA506" s="67"/>
      <c r="AB506" s="67"/>
      <c r="AC506" s="67"/>
    </row>
    <row r="507" spans="1:68" ht="14.25" hidden="1" x14ac:dyDescent="0.2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2.44842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264</v>
      </c>
      <c r="J509" s="882" t="s">
        <v>264</v>
      </c>
      <c r="K509" s="882" t="s">
        <v>264</v>
      </c>
      <c r="L509" s="882" t="s">
        <v>264</v>
      </c>
      <c r="M509" s="882" t="s">
        <v>264</v>
      </c>
      <c r="N509" s="883"/>
      <c r="O509" s="882" t="s">
        <v>264</v>
      </c>
      <c r="P509" s="882" t="s">
        <v>264</v>
      </c>
      <c r="Q509" s="882" t="s">
        <v>264</v>
      </c>
      <c r="R509" s="882" t="s">
        <v>264</v>
      </c>
      <c r="S509" s="882" t="s">
        <v>264</v>
      </c>
      <c r="T509" s="882" t="s">
        <v>555</v>
      </c>
      <c r="U509" s="882" t="s">
        <v>555</v>
      </c>
      <c r="V509" s="882" t="s">
        <v>611</v>
      </c>
      <c r="W509" s="882" t="s">
        <v>611</v>
      </c>
      <c r="X509" s="882" t="s">
        <v>611</v>
      </c>
      <c r="Y509" s="882" t="s">
        <v>611</v>
      </c>
      <c r="Z509" s="85" t="s">
        <v>667</v>
      </c>
      <c r="AA509" s="882" t="s">
        <v>734</v>
      </c>
      <c r="AB509" s="882" t="s">
        <v>734</v>
      </c>
      <c r="AC509" s="60"/>
      <c r="AF509" s="1"/>
    </row>
    <row r="510" spans="1:68" ht="14.25" customHeight="1" thickTop="1" x14ac:dyDescent="0.2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207</v>
      </c>
      <c r="G510" s="882" t="s">
        <v>240</v>
      </c>
      <c r="H510" s="882" t="s">
        <v>112</v>
      </c>
      <c r="I510" s="882" t="s">
        <v>265</v>
      </c>
      <c r="J510" s="882" t="s">
        <v>305</v>
      </c>
      <c r="K510" s="882" t="s">
        <v>365</v>
      </c>
      <c r="L510" s="882" t="s">
        <v>411</v>
      </c>
      <c r="M510" s="882" t="s">
        <v>427</v>
      </c>
      <c r="N510" s="1"/>
      <c r="O510" s="882" t="s">
        <v>441</v>
      </c>
      <c r="P510" s="882" t="s">
        <v>451</v>
      </c>
      <c r="Q510" s="882" t="s">
        <v>458</v>
      </c>
      <c r="R510" s="882" t="s">
        <v>463</v>
      </c>
      <c r="S510" s="882" t="s">
        <v>545</v>
      </c>
      <c r="T510" s="882" t="s">
        <v>556</v>
      </c>
      <c r="U510" s="882" t="s">
        <v>591</v>
      </c>
      <c r="V510" s="882" t="s">
        <v>612</v>
      </c>
      <c r="W510" s="882" t="s">
        <v>644</v>
      </c>
      <c r="X510" s="882" t="s">
        <v>659</v>
      </c>
      <c r="Y510" s="882" t="s">
        <v>663</v>
      </c>
      <c r="Z510" s="882" t="s">
        <v>667</v>
      </c>
      <c r="AA510" s="882" t="s">
        <v>734</v>
      </c>
      <c r="AB510" s="882" t="s">
        <v>773</v>
      </c>
      <c r="AC510" s="60"/>
      <c r="AF510" s="1"/>
    </row>
    <row r="511" spans="1:68" ht="13.5" thickBot="1" x14ac:dyDescent="0.25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52">
        <f>IFERROR(Y87*1,"0")+IFERROR(Y88*1,"0")+IFERROR(Y89*1,"0")+IFERROR(Y93*1,"0")+IFERROR(Y94*1,"0")+IFERROR(Y95*1,"0")+IFERROR(Y96*1,"0")</f>
        <v>0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52">
        <f>IFERROR(Y127*1,"0")+IFERROR(Y128*1,"0")+IFERROR(Y132*1,"0")+IFERROR(Y133*1,"0")+IFERROR(Y137*1,"0")+IFERROR(Y138*1,"0")</f>
        <v>0</v>
      </c>
      <c r="H512" s="52">
        <f>IFERROR(Y143*1,"0")+IFERROR(Y147*1,"0")+IFERROR(Y148*1,"0")+IFERROR(Y149*1,"0")</f>
        <v>0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1006.1999999999999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65,77"/>
        <filter val="1 140,77"/>
        <filter val="128,21"/>
        <filter val="3"/>
      </filters>
    </filterColumn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2025-09-16T11:59:04Z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