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НОРД\"/>
    </mc:Choice>
  </mc:AlternateContent>
  <xr:revisionPtr revIDLastSave="0" documentId="13_ncr:1_{33ED70D1-791A-4B8B-BA6C-B91C3BCC51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Q13" i="1"/>
  <c r="Q14" i="1"/>
  <c r="Q6" i="1"/>
  <c r="P7" i="1" l="1"/>
  <c r="P8" i="1"/>
  <c r="P9" i="1"/>
  <c r="P10" i="1"/>
  <c r="P11" i="1"/>
  <c r="P12" i="1"/>
  <c r="P13" i="1"/>
  <c r="P14" i="1"/>
  <c r="P6" i="1"/>
  <c r="W7" i="1" l="1"/>
  <c r="W9" i="1"/>
  <c r="W11" i="1"/>
  <c r="W13" i="1"/>
  <c r="V6" i="1"/>
  <c r="R7" i="1"/>
  <c r="V7" i="1" s="1"/>
  <c r="R8" i="1"/>
  <c r="V8" i="1" s="1"/>
  <c r="R9" i="1"/>
  <c r="V9" i="1" s="1"/>
  <c r="R10" i="1"/>
  <c r="V10" i="1" s="1"/>
  <c r="R11" i="1"/>
  <c r="V11" i="1" s="1"/>
  <c r="R12" i="1"/>
  <c r="V12" i="1" s="1"/>
  <c r="R13" i="1"/>
  <c r="V13" i="1" s="1"/>
  <c r="R14" i="1"/>
  <c r="V14" i="1" s="1"/>
  <c r="R6" i="1"/>
  <c r="W6" i="1" s="1"/>
  <c r="AI14" i="1"/>
  <c r="L14" i="1"/>
  <c r="AI13" i="1"/>
  <c r="L13" i="1"/>
  <c r="AI12" i="1"/>
  <c r="L12" i="1"/>
  <c r="AI11" i="1"/>
  <c r="L11" i="1"/>
  <c r="AI10" i="1"/>
  <c r="L10" i="1"/>
  <c r="AI9" i="1"/>
  <c r="L9" i="1"/>
  <c r="AI8" i="1"/>
  <c r="L8" i="1"/>
  <c r="AI7" i="1"/>
  <c r="L7" i="1"/>
  <c r="AI6" i="1"/>
  <c r="L6" i="1"/>
  <c r="L5" i="1" s="1"/>
  <c r="AI5" i="1"/>
  <c r="AG5" i="1"/>
  <c r="AF5" i="1"/>
  <c r="AE5" i="1"/>
  <c r="AD5" i="1"/>
  <c r="AC5" i="1"/>
  <c r="AB5" i="1"/>
  <c r="AA5" i="1"/>
  <c r="Z5" i="1"/>
  <c r="Y5" i="1"/>
  <c r="X5" i="1"/>
  <c r="T5" i="1"/>
  <c r="S5" i="1"/>
  <c r="O5" i="1"/>
  <c r="N5" i="1"/>
  <c r="M5" i="1"/>
  <c r="K5" i="1"/>
  <c r="F5" i="1"/>
  <c r="E5" i="1"/>
  <c r="W14" i="1" l="1"/>
  <c r="W12" i="1"/>
  <c r="W10" i="1"/>
  <c r="W8" i="1"/>
  <c r="R5" i="1"/>
</calcChain>
</file>

<file path=xl/sharedStrings.xml><?xml version="1.0" encoding="utf-8"?>
<sst xmlns="http://schemas.openxmlformats.org/spreadsheetml/2006/main" count="73" uniqueCount="54">
  <si>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</si>
  <si>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</si>
  <si>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</si>
  <si>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</si>
  <si>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</si>
  <si>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</si>
  <si>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</si>
  <si>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</si>
  <si>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</si>
  <si>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</si>
  <si>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</si>
  <si>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</si>
  <si>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</si>
  <si>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</si>
  <si>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</si>
  <si>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</si>
  <si>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</si>
  <si>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</si>
  <si>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</si>
  <si>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</si>
  <si>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</si>
  <si>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</si>
  <si>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</si>
  <si>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</si>
  <si>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</si>
  <si>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</si>
  <si>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</si>
  <si>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</si>
  <si>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</si>
  <si>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</si>
  <si>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</si>
  <si>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</si>
  <si>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</si>
  <si>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</si>
  <si>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</si>
  <si>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</si>
  <si>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</si>
  <si>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</si>
  <si>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</si>
  <si>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</si>
  <si>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Минтай б/г L КТФ 1/18  Норд</t>
  </si>
  <si>
    <t>Мойва сахалин "Доримп" 1/20  Норд</t>
  </si>
  <si>
    <t>Путассу н/р " Механик Сергей Агапов" 1/33  Норд</t>
  </si>
  <si>
    <t>Сельдь "ФОР" 300+ 1/30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</si>
  <si>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</si>
  <si>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</si>
  <si>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</si>
  <si>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цена стар</t>
  </si>
  <si>
    <t>цена нов</t>
  </si>
  <si>
    <t>нет в наличии</t>
  </si>
  <si>
    <t>Креветки «Ваннамей» 40-50 1/5 Норд</t>
  </si>
  <si>
    <t>Мойва н/р ООО «Восток торг» 1/20 Норд</t>
  </si>
  <si>
    <r>
      <t xml:space="preserve">нужно увеличить продажи!!! </t>
    </r>
    <r>
      <rPr>
        <sz val="10"/>
        <rFont val="Arial"/>
        <family val="2"/>
        <charset val="204"/>
      </rPr>
      <t>/ Сельдь Олюторская 400+ «ФБОР» 1/20 Норд</t>
    </r>
  </si>
  <si>
    <t>Скумбрия н/р 500-900 1/20 Норд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</si>
</sst>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1" xfId="0" applyNumberFormat="1" applyBorder="1"/>
    <xf numFmtId="2" fontId="4" fillId="2" borderId="1" xfId="1" applyNumberFormat="1" applyFont="1" applyFill="1"/>
    <xf numFmtId="164" fontId="5" fillId="5" borderId="1" xfId="1" applyNumberFormat="1" applyFont="1" applyFill="1"/>
    <xf numFmtId="2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7,25%20&#1073;&#1088;&#1088;&#1089;&#1095;%20&#1085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500+ Корея 1/20  Норд</v>
          </cell>
          <cell r="G100">
            <v>270</v>
          </cell>
        </row>
        <row r="101">
          <cell r="F101" t="str">
            <v>Скумбрия н/р 500+ Чили 1/20  Норд</v>
          </cell>
          <cell r="G101">
            <v>285</v>
          </cell>
        </row>
        <row r="102">
          <cell r="F102" t="str">
            <v>Скумбрия н/р 500+"Фареры" Июль 1/25  Норд</v>
          </cell>
          <cell r="G102">
            <v>365</v>
          </cell>
        </row>
        <row r="103">
          <cell r="F103" t="str">
            <v>Филе пангасиуса 220+ 5% 1/10  Норд</v>
          </cell>
          <cell r="G103">
            <v>283</v>
          </cell>
        </row>
        <row r="104">
          <cell r="F104" t="str">
            <v>Форель н/р 0,8-1,2 (вес) Турция  НОРД</v>
          </cell>
          <cell r="G104">
            <v>530</v>
          </cell>
        </row>
        <row r="105">
          <cell r="F105" t="str">
            <v>Форель н/р 800-1200 Турция (вес)  Норд</v>
          </cell>
          <cell r="G105">
            <v>757</v>
          </cell>
        </row>
        <row r="106">
          <cell r="F106" t="str">
            <v>Хек тушка 300-500 1/10  Норд</v>
          </cell>
          <cell r="G106">
            <v>345</v>
          </cell>
        </row>
        <row r="107">
          <cell r="F107" t="str">
            <v>Хек тушка 500-800 Аргентина вес  Норд</v>
          </cell>
          <cell r="G107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цена стар</v>
          </cell>
          <cell r="Q3" t="str">
            <v>цена нов</v>
          </cell>
        </row>
        <row r="4">
          <cell r="O4" t="str">
            <v>нет</v>
          </cell>
        </row>
        <row r="5">
          <cell r="E5">
            <v>0</v>
          </cell>
          <cell r="F5">
            <v>405.57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A6" t="str">
            <v>Горбуша б/г "Скит" 1/22  Норд</v>
          </cell>
          <cell r="B6" t="str">
            <v>кг</v>
          </cell>
          <cell r="C6">
            <v>153.56800000000001</v>
          </cell>
          <cell r="F6">
            <v>147.41</v>
          </cell>
          <cell r="G6">
            <v>1</v>
          </cell>
          <cell r="L6">
            <v>0</v>
          </cell>
          <cell r="P6">
            <v>465</v>
          </cell>
          <cell r="Q6">
            <v>485</v>
          </cell>
        </row>
        <row r="7">
          <cell r="A7" t="str">
            <v>Креветка Ваннамей 50/60 1/5  Норд</v>
          </cell>
          <cell r="B7" t="str">
            <v>кг</v>
          </cell>
          <cell r="G7">
            <v>1</v>
          </cell>
          <cell r="L7">
            <v>0</v>
          </cell>
          <cell r="P7">
            <v>785</v>
          </cell>
          <cell r="Q7">
            <v>730</v>
          </cell>
        </row>
        <row r="8">
          <cell r="A8" t="str">
            <v>Минтай б/г L КТФ 1/18  Норд</v>
          </cell>
          <cell r="B8" t="str">
            <v>кг</v>
          </cell>
          <cell r="G8">
            <v>1</v>
          </cell>
          <cell r="L8">
            <v>0</v>
          </cell>
          <cell r="P8">
            <v>205</v>
          </cell>
          <cell r="Q8" t="str">
            <v>нет в наличии</v>
          </cell>
        </row>
        <row r="9">
          <cell r="A9" t="str">
            <v>Мойва "МТФ" 1/24  Норд</v>
          </cell>
          <cell r="B9" t="str">
            <v>кг</v>
          </cell>
          <cell r="G9">
            <v>1</v>
          </cell>
          <cell r="L9">
            <v>0</v>
          </cell>
          <cell r="P9">
            <v>95</v>
          </cell>
          <cell r="Q9">
            <v>385</v>
          </cell>
        </row>
        <row r="10">
          <cell r="A10" t="str">
            <v>Путассу н/р " Механик Сергей Агапов" 1/33  Норд</v>
          </cell>
          <cell r="B10" t="str">
            <v>кг</v>
          </cell>
          <cell r="G10">
            <v>1</v>
          </cell>
          <cell r="L10">
            <v>0</v>
          </cell>
          <cell r="P10">
            <v>105</v>
          </cell>
          <cell r="Q10" t="str">
            <v>нет в наличии</v>
          </cell>
        </row>
        <row r="11">
          <cell r="A11" t="str">
            <v>Сельдь 300+"ВРФ" 1/30  Норд</v>
          </cell>
          <cell r="B11" t="str">
            <v>кг</v>
          </cell>
          <cell r="C11">
            <v>7.46</v>
          </cell>
          <cell r="F11">
            <v>7.46</v>
          </cell>
          <cell r="G11">
            <v>1</v>
          </cell>
          <cell r="L11">
            <v>0</v>
          </cell>
          <cell r="P11">
            <v>240</v>
          </cell>
          <cell r="Q11">
            <v>270</v>
          </cell>
        </row>
        <row r="12">
          <cell r="A12" t="str">
            <v>Скумбрия н/р 500+ Чили 1/20  Норд</v>
          </cell>
          <cell r="B12" t="str">
            <v>кг</v>
          </cell>
          <cell r="G12">
            <v>1</v>
          </cell>
          <cell r="L12">
            <v>0</v>
          </cell>
          <cell r="P12">
            <v>285</v>
          </cell>
          <cell r="Q12">
            <v>275</v>
          </cell>
        </row>
        <row r="13">
          <cell r="A13" t="str">
            <v>Филе пангасиуса 220+ 5% 1/10  Норд</v>
          </cell>
          <cell r="B13" t="str">
            <v>кг</v>
          </cell>
          <cell r="G13">
            <v>1</v>
          </cell>
          <cell r="L13">
            <v>0</v>
          </cell>
          <cell r="P13">
            <v>283</v>
          </cell>
          <cell r="Q13">
            <v>250</v>
          </cell>
        </row>
        <row r="14">
          <cell r="A14" t="str">
            <v>Форель н/р 800-1200 Турция (вес)  Норд</v>
          </cell>
          <cell r="B14" t="str">
            <v>кг</v>
          </cell>
          <cell r="C14">
            <v>250.7</v>
          </cell>
          <cell r="F14">
            <v>250.7</v>
          </cell>
          <cell r="G14">
            <v>1</v>
          </cell>
          <cell r="L14">
            <v>0</v>
          </cell>
          <cell r="P14">
            <v>757</v>
          </cell>
          <cell r="Q14">
            <v>705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5703125" customWidth="1"/>
    <col min="10" max="10" width="1" customWidth="1"/>
    <col min="11" max="12" width="7" customWidth="1"/>
    <col min="13" max="15" width="0.5703125" customWidth="1"/>
    <col min="16" max="16" width="9.5703125" style="10" customWidth="1"/>
    <col min="17" max="17" width="13.42578125" style="10" customWidth="1"/>
    <col min="18" max="20" width="7" customWidth="1"/>
    <col min="21" max="21" width="21" customWidth="1"/>
    <col min="22" max="23" width="5" customWidth="1"/>
    <col min="24" max="33" width="6" customWidth="1"/>
    <col min="34" max="34" width="49.5703125" customWidth="1"/>
    <col min="35" max="35" width="7" customWidth="1"/>
    <col min="36" max="52" width="3" customWidth="1"/>
  </cols>
  <sheetData>
    <row r="1" spans="1:52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8"/>
      <c r="Q1" s="8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8"/>
      <c r="Q2" s="8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1" t="s">
        <v>47</v>
      </c>
      <c r="Q3" s="11" t="s">
        <v>48</v>
      </c>
      <c r="R3" s="1" t="s">
        <v>15</v>
      </c>
      <c r="S3" s="2" t="s">
        <v>16</v>
      </c>
      <c r="T3" s="7" t="s">
        <v>17</v>
      </c>
      <c r="U3" s="7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24</v>
      </c>
      <c r="P4" s="8"/>
      <c r="Q4" s="8"/>
      <c r="R4" s="5" t="s">
        <v>25</v>
      </c>
      <c r="S4" s="5"/>
      <c r="T4" s="5"/>
      <c r="U4" s="5"/>
      <c r="V4" s="5"/>
      <c r="W4" s="5"/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x14ac:dyDescent="0.25">
      <c r="A5" s="5"/>
      <c r="B5" s="5"/>
      <c r="C5" s="5"/>
      <c r="D5" s="5"/>
      <c r="E5" s="3">
        <f>SUM(E6:E498)</f>
        <v>0</v>
      </c>
      <c r="F5" s="3">
        <f>SUM(F6:F498)</f>
        <v>545</v>
      </c>
      <c r="G5" s="8"/>
      <c r="H5" s="5"/>
      <c r="I5" s="5"/>
      <c r="J5" s="5"/>
      <c r="K5" s="3">
        <f t="shared" ref="K5:T5" si="0">SUM(K6:K498)</f>
        <v>0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8"/>
      <c r="Q5" s="8"/>
      <c r="R5" s="3">
        <f t="shared" si="0"/>
        <v>0</v>
      </c>
      <c r="S5" s="3">
        <f t="shared" si="0"/>
        <v>0</v>
      </c>
      <c r="T5" s="3">
        <f t="shared" si="0"/>
        <v>0</v>
      </c>
      <c r="U5" s="5"/>
      <c r="V5" s="5"/>
      <c r="W5" s="5"/>
      <c r="X5" s="3">
        <f t="shared" ref="X5:AG5" si="1">SUM(X6:X498)</f>
        <v>30.12</v>
      </c>
      <c r="Y5" s="3">
        <f t="shared" si="1"/>
        <v>35.480000000000004</v>
      </c>
      <c r="Z5" s="3">
        <f t="shared" si="1"/>
        <v>76.759999999999991</v>
      </c>
      <c r="AA5" s="3">
        <f t="shared" si="1"/>
        <v>49.86</v>
      </c>
      <c r="AB5" s="3">
        <f t="shared" si="1"/>
        <v>69.028000000000006</v>
      </c>
      <c r="AC5" s="3">
        <f t="shared" si="1"/>
        <v>82.064000000000007</v>
      </c>
      <c r="AD5" s="3">
        <f t="shared" si="1"/>
        <v>48.025999999999996</v>
      </c>
      <c r="AE5" s="3">
        <f t="shared" si="1"/>
        <v>36.091999999999999</v>
      </c>
      <c r="AF5" s="3">
        <f t="shared" si="1"/>
        <v>44.423999999999999</v>
      </c>
      <c r="AG5" s="3">
        <f t="shared" si="1"/>
        <v>50.2</v>
      </c>
      <c r="AH5" s="5"/>
      <c r="AI5" s="3">
        <f>SUM(AI6:AI498)</f>
        <v>0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25">
      <c r="A6" s="5" t="s">
        <v>36</v>
      </c>
      <c r="B6" s="5" t="s">
        <v>37</v>
      </c>
      <c r="C6" s="5">
        <v>132</v>
      </c>
      <c r="D6" s="5"/>
      <c r="E6" s="5"/>
      <c r="F6" s="5">
        <v>132</v>
      </c>
      <c r="G6" s="8">
        <v>1</v>
      </c>
      <c r="H6" s="5"/>
      <c r="I6" s="5"/>
      <c r="J6" s="5"/>
      <c r="K6" s="5"/>
      <c r="L6" s="5">
        <f t="shared" ref="L6:L14" si="2">E6-K6</f>
        <v>0</v>
      </c>
      <c r="M6" s="5"/>
      <c r="N6" s="5"/>
      <c r="O6" s="5"/>
      <c r="P6" s="8">
        <f>VLOOKUP(A6,[1]TDSheet!$F:$G,2,0)</f>
        <v>465</v>
      </c>
      <c r="Q6" s="8">
        <f>VLOOKUP(A6,[2]Sheet!$A:$Q,17,0)</f>
        <v>485</v>
      </c>
      <c r="R6" s="5">
        <f>E6/5</f>
        <v>0</v>
      </c>
      <c r="S6" s="4"/>
      <c r="T6" s="4"/>
      <c r="U6" s="5"/>
      <c r="V6" s="5" t="e">
        <f>(F6+S6)/R6</f>
        <v>#DIV/0!</v>
      </c>
      <c r="W6" s="5" t="e">
        <f>F6/R6</f>
        <v>#DIV/0!</v>
      </c>
      <c r="X6" s="5">
        <v>0</v>
      </c>
      <c r="Y6" s="5">
        <v>0</v>
      </c>
      <c r="Z6" s="5">
        <v>9.0599999999999987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4.4000000000000004</v>
      </c>
      <c r="AG6" s="5">
        <v>0</v>
      </c>
      <c r="AH6" s="12" t="s">
        <v>38</v>
      </c>
      <c r="AI6" s="5">
        <f t="shared" ref="AI6:AI14" si="3">G6*S6</f>
        <v>0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5">
      <c r="A7" s="5" t="s">
        <v>39</v>
      </c>
      <c r="B7" s="5" t="s">
        <v>37</v>
      </c>
      <c r="C7" s="5"/>
      <c r="D7" s="5"/>
      <c r="E7" s="5"/>
      <c r="F7" s="5"/>
      <c r="G7" s="8">
        <v>1</v>
      </c>
      <c r="H7" s="5"/>
      <c r="I7" s="5"/>
      <c r="J7" s="5"/>
      <c r="K7" s="5"/>
      <c r="L7" s="5">
        <f t="shared" si="2"/>
        <v>0</v>
      </c>
      <c r="M7" s="5"/>
      <c r="N7" s="5"/>
      <c r="O7" s="5"/>
      <c r="P7" s="8">
        <f>VLOOKUP(A7,[1]TDSheet!$F:$G,2,0)</f>
        <v>825</v>
      </c>
      <c r="Q7" s="15">
        <v>730</v>
      </c>
      <c r="R7" s="5">
        <f t="shared" ref="R7:R14" si="4">E7/5</f>
        <v>0</v>
      </c>
      <c r="S7" s="4"/>
      <c r="T7" s="4"/>
      <c r="U7" s="5"/>
      <c r="V7" s="5" t="e">
        <f t="shared" ref="V7:V14" si="5">(F7+S7)/R7</f>
        <v>#DIV/0!</v>
      </c>
      <c r="W7" s="5" t="e">
        <f t="shared" ref="W7:W14" si="6">F7/R7</f>
        <v>#DIV/0!</v>
      </c>
      <c r="X7" s="5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14" t="s">
        <v>50</v>
      </c>
      <c r="AI7" s="5">
        <f t="shared" si="3"/>
        <v>0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25">
      <c r="A8" s="5" t="s">
        <v>40</v>
      </c>
      <c r="B8" s="5" t="s">
        <v>37</v>
      </c>
      <c r="C8" s="5"/>
      <c r="D8" s="5"/>
      <c r="E8" s="5"/>
      <c r="F8" s="5"/>
      <c r="G8" s="8">
        <v>1</v>
      </c>
      <c r="H8" s="5"/>
      <c r="I8" s="5"/>
      <c r="J8" s="5"/>
      <c r="K8" s="5"/>
      <c r="L8" s="5">
        <f t="shared" si="2"/>
        <v>0</v>
      </c>
      <c r="M8" s="5"/>
      <c r="N8" s="5"/>
      <c r="O8" s="5"/>
      <c r="P8" s="8">
        <f>VLOOKUP(A8,[1]TDSheet!$F:$G,2,0)</f>
        <v>205</v>
      </c>
      <c r="Q8" s="13" t="s">
        <v>49</v>
      </c>
      <c r="R8" s="5">
        <f t="shared" si="4"/>
        <v>0</v>
      </c>
      <c r="S8" s="4"/>
      <c r="T8" s="4"/>
      <c r="U8" s="5"/>
      <c r="V8" s="5" t="e">
        <f t="shared" si="5"/>
        <v>#DIV/0!</v>
      </c>
      <c r="W8" s="5" t="e">
        <f t="shared" si="6"/>
        <v>#DIV/0!</v>
      </c>
      <c r="X8" s="5">
        <v>0</v>
      </c>
      <c r="Y8" s="5">
        <v>14.74</v>
      </c>
      <c r="Z8" s="5">
        <v>15.28</v>
      </c>
      <c r="AA8" s="5">
        <v>0</v>
      </c>
      <c r="AB8" s="5">
        <v>3.1960000000000002</v>
      </c>
      <c r="AC8" s="5">
        <v>29.47</v>
      </c>
      <c r="AD8" s="5">
        <v>7.38</v>
      </c>
      <c r="AE8" s="5">
        <v>0</v>
      </c>
      <c r="AF8" s="5">
        <v>0</v>
      </c>
      <c r="AG8" s="5">
        <v>0</v>
      </c>
      <c r="AH8" s="5"/>
      <c r="AI8" s="5">
        <f t="shared" si="3"/>
        <v>0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25">
      <c r="A9" s="5" t="s">
        <v>41</v>
      </c>
      <c r="B9" s="5" t="s">
        <v>37</v>
      </c>
      <c r="C9" s="5"/>
      <c r="D9" s="5"/>
      <c r="E9" s="5"/>
      <c r="F9" s="5"/>
      <c r="G9" s="8">
        <v>1</v>
      </c>
      <c r="H9" s="5"/>
      <c r="I9" s="5"/>
      <c r="J9" s="5"/>
      <c r="K9" s="5"/>
      <c r="L9" s="5">
        <f t="shared" si="2"/>
        <v>0</v>
      </c>
      <c r="M9" s="5"/>
      <c r="N9" s="5"/>
      <c r="O9" s="5"/>
      <c r="P9" s="8">
        <f>VLOOKUP(A9,[1]TDSheet!$F:$G,2,0)</f>
        <v>385</v>
      </c>
      <c r="Q9" s="15">
        <v>385</v>
      </c>
      <c r="R9" s="5">
        <f t="shared" si="4"/>
        <v>0</v>
      </c>
      <c r="S9" s="4"/>
      <c r="T9" s="4"/>
      <c r="U9" s="5"/>
      <c r="V9" s="5" t="e">
        <f t="shared" si="5"/>
        <v>#DIV/0!</v>
      </c>
      <c r="W9" s="5" t="e">
        <f t="shared" si="6"/>
        <v>#DIV/0!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16" t="s">
        <v>51</v>
      </c>
      <c r="AI9" s="5">
        <f t="shared" si="3"/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25">
      <c r="A10" s="5" t="s">
        <v>42</v>
      </c>
      <c r="B10" s="5" t="s">
        <v>37</v>
      </c>
      <c r="C10" s="5"/>
      <c r="D10" s="5"/>
      <c r="E10" s="5"/>
      <c r="F10" s="5"/>
      <c r="G10" s="8">
        <v>1</v>
      </c>
      <c r="H10" s="5"/>
      <c r="I10" s="5"/>
      <c r="J10" s="5"/>
      <c r="K10" s="5"/>
      <c r="L10" s="5">
        <f t="shared" si="2"/>
        <v>0</v>
      </c>
      <c r="M10" s="5"/>
      <c r="N10" s="5"/>
      <c r="O10" s="5"/>
      <c r="P10" s="8">
        <f>VLOOKUP(A10,[1]TDSheet!$F:$G,2,0)</f>
        <v>105</v>
      </c>
      <c r="Q10" s="13" t="s">
        <v>49</v>
      </c>
      <c r="R10" s="5">
        <f t="shared" si="4"/>
        <v>0</v>
      </c>
      <c r="S10" s="4"/>
      <c r="T10" s="4"/>
      <c r="U10" s="5"/>
      <c r="V10" s="5" t="e">
        <f t="shared" si="5"/>
        <v>#DIV/0!</v>
      </c>
      <c r="W10" s="5" t="e">
        <f t="shared" si="6"/>
        <v>#DIV/0!</v>
      </c>
      <c r="X10" s="5">
        <v>7</v>
      </c>
      <c r="Y10" s="5">
        <v>6.74</v>
      </c>
      <c r="Z10" s="5">
        <v>13.2</v>
      </c>
      <c r="AA10" s="5">
        <v>13.56</v>
      </c>
      <c r="AB10" s="5">
        <v>20.2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/>
      <c r="AI10" s="5">
        <f t="shared" si="3"/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25">
      <c r="A11" s="5" t="s">
        <v>43</v>
      </c>
      <c r="B11" s="5" t="s">
        <v>37</v>
      </c>
      <c r="C11" s="5">
        <v>210</v>
      </c>
      <c r="D11" s="5"/>
      <c r="E11" s="5"/>
      <c r="F11" s="5">
        <v>210</v>
      </c>
      <c r="G11" s="8">
        <v>1</v>
      </c>
      <c r="H11" s="5"/>
      <c r="I11" s="5"/>
      <c r="J11" s="5"/>
      <c r="K11" s="5"/>
      <c r="L11" s="5">
        <f t="shared" si="2"/>
        <v>0</v>
      </c>
      <c r="M11" s="5"/>
      <c r="N11" s="5"/>
      <c r="O11" s="5"/>
      <c r="P11" s="8">
        <f>VLOOKUP(A11,[1]TDSheet!$F:$G,2,0)</f>
        <v>240</v>
      </c>
      <c r="Q11" s="15">
        <v>270</v>
      </c>
      <c r="R11" s="5">
        <f t="shared" si="4"/>
        <v>0</v>
      </c>
      <c r="S11" s="4"/>
      <c r="T11" s="4"/>
      <c r="U11" s="5"/>
      <c r="V11" s="5" t="e">
        <f t="shared" si="5"/>
        <v>#DIV/0!</v>
      </c>
      <c r="W11" s="5" t="e">
        <f t="shared" si="6"/>
        <v>#DIV/0!</v>
      </c>
      <c r="X11" s="5">
        <v>0</v>
      </c>
      <c r="Y11" s="5">
        <v>0</v>
      </c>
      <c r="Z11" s="5">
        <v>6.7200000000000006</v>
      </c>
      <c r="AA11" s="5">
        <v>0</v>
      </c>
      <c r="AB11" s="5">
        <v>12.48</v>
      </c>
      <c r="AC11" s="5">
        <v>6.15</v>
      </c>
      <c r="AD11" s="5">
        <v>0</v>
      </c>
      <c r="AE11" s="5">
        <v>12.092000000000001</v>
      </c>
      <c r="AF11" s="5">
        <v>0</v>
      </c>
      <c r="AG11" s="5">
        <v>6.2</v>
      </c>
      <c r="AH11" s="12" t="s">
        <v>52</v>
      </c>
      <c r="AI11" s="5">
        <f t="shared" si="3"/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A12" s="5" t="s">
        <v>44</v>
      </c>
      <c r="B12" s="5" t="s">
        <v>37</v>
      </c>
      <c r="C12" s="5"/>
      <c r="D12" s="5"/>
      <c r="E12" s="5"/>
      <c r="F12" s="5"/>
      <c r="G12" s="8">
        <v>1</v>
      </c>
      <c r="H12" s="5"/>
      <c r="I12" s="5"/>
      <c r="J12" s="5"/>
      <c r="K12" s="5"/>
      <c r="L12" s="5">
        <f t="shared" si="2"/>
        <v>0</v>
      </c>
      <c r="M12" s="5"/>
      <c r="N12" s="5"/>
      <c r="O12" s="5"/>
      <c r="P12" s="8">
        <f>VLOOKUP(A12,[1]TDSheet!$F:$G,2,0)</f>
        <v>285</v>
      </c>
      <c r="Q12" s="15">
        <f>VLOOKUP(A12,[2]Sheet!$A:$Q,17,0)</f>
        <v>275</v>
      </c>
      <c r="R12" s="5">
        <f t="shared" si="4"/>
        <v>0</v>
      </c>
      <c r="S12" s="4"/>
      <c r="T12" s="4"/>
      <c r="U12" s="5"/>
      <c r="V12" s="5" t="e">
        <f t="shared" si="5"/>
        <v>#DIV/0!</v>
      </c>
      <c r="W12" s="5" t="e">
        <f t="shared" si="6"/>
        <v>#DIV/0!</v>
      </c>
      <c r="X12" s="5">
        <v>4.12</v>
      </c>
      <c r="Y12" s="5">
        <v>0</v>
      </c>
      <c r="Z12" s="5">
        <v>14.5</v>
      </c>
      <c r="AA12" s="5">
        <v>8.3000000000000007</v>
      </c>
      <c r="AB12" s="5">
        <v>18.690000000000001</v>
      </c>
      <c r="AC12" s="5">
        <v>12.3</v>
      </c>
      <c r="AD12" s="5">
        <v>16.646000000000001</v>
      </c>
      <c r="AE12" s="5">
        <v>12</v>
      </c>
      <c r="AF12" s="5">
        <v>4</v>
      </c>
      <c r="AG12" s="5">
        <v>0</v>
      </c>
      <c r="AH12" s="16" t="s">
        <v>53</v>
      </c>
      <c r="AI12" s="5">
        <f t="shared" si="3"/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x14ac:dyDescent="0.25">
      <c r="A13" s="5" t="s">
        <v>45</v>
      </c>
      <c r="B13" s="5" t="s">
        <v>37</v>
      </c>
      <c r="C13" s="5"/>
      <c r="D13" s="5"/>
      <c r="E13" s="5"/>
      <c r="F13" s="5"/>
      <c r="G13" s="8">
        <v>1</v>
      </c>
      <c r="H13" s="5"/>
      <c r="I13" s="5"/>
      <c r="J13" s="5"/>
      <c r="K13" s="5"/>
      <c r="L13" s="5">
        <f t="shared" si="2"/>
        <v>0</v>
      </c>
      <c r="M13" s="5"/>
      <c r="N13" s="5"/>
      <c r="O13" s="5"/>
      <c r="P13" s="8">
        <f>VLOOKUP(A13,[1]TDSheet!$F:$G,2,0)</f>
        <v>283</v>
      </c>
      <c r="Q13" s="8">
        <f>VLOOKUP(A13,[2]Sheet!$A:$Q,17,0)</f>
        <v>250</v>
      </c>
      <c r="R13" s="5">
        <f t="shared" si="4"/>
        <v>0</v>
      </c>
      <c r="S13" s="4"/>
      <c r="T13" s="4"/>
      <c r="U13" s="5"/>
      <c r="V13" s="5" t="e">
        <f t="shared" si="5"/>
        <v>#DIV/0!</v>
      </c>
      <c r="W13" s="5" t="e">
        <f t="shared" si="6"/>
        <v>#DIV/0!</v>
      </c>
      <c r="X13" s="5">
        <v>18</v>
      </c>
      <c r="Y13" s="5">
        <v>14</v>
      </c>
      <c r="Z13" s="5">
        <v>18</v>
      </c>
      <c r="AA13" s="5">
        <v>18</v>
      </c>
      <c r="AB13" s="5">
        <v>12.8</v>
      </c>
      <c r="AC13" s="5">
        <v>28</v>
      </c>
      <c r="AD13" s="5">
        <v>20</v>
      </c>
      <c r="AE13" s="5">
        <v>12</v>
      </c>
      <c r="AF13" s="5">
        <v>22</v>
      </c>
      <c r="AG13" s="5">
        <v>22</v>
      </c>
      <c r="AH13" s="5"/>
      <c r="AI13" s="5">
        <f t="shared" si="3"/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25">
      <c r="A14" s="5" t="s">
        <v>46</v>
      </c>
      <c r="B14" s="5" t="s">
        <v>37</v>
      </c>
      <c r="C14" s="5">
        <v>203</v>
      </c>
      <c r="D14" s="5">
        <v>1</v>
      </c>
      <c r="E14" s="5"/>
      <c r="F14" s="5">
        <v>203</v>
      </c>
      <c r="G14" s="8">
        <v>1</v>
      </c>
      <c r="H14" s="5"/>
      <c r="I14" s="5"/>
      <c r="J14" s="5"/>
      <c r="K14" s="5"/>
      <c r="L14" s="5">
        <f t="shared" si="2"/>
        <v>0</v>
      </c>
      <c r="M14" s="5"/>
      <c r="N14" s="5"/>
      <c r="O14" s="5"/>
      <c r="P14" s="8">
        <f>VLOOKUP(A14,[1]TDSheet!$F:$G,2,0)</f>
        <v>757</v>
      </c>
      <c r="Q14" s="8">
        <f>VLOOKUP(A14,[2]Sheet!$A:$Q,17,0)</f>
        <v>705</v>
      </c>
      <c r="R14" s="5">
        <f t="shared" si="4"/>
        <v>0</v>
      </c>
      <c r="S14" s="4"/>
      <c r="T14" s="4"/>
      <c r="U14" s="5"/>
      <c r="V14" s="5" t="e">
        <f t="shared" si="5"/>
        <v>#DIV/0!</v>
      </c>
      <c r="W14" s="5" t="e">
        <f t="shared" si="6"/>
        <v>#DIV/0!</v>
      </c>
      <c r="X14" s="5">
        <v>0</v>
      </c>
      <c r="Y14" s="5">
        <v>0</v>
      </c>
      <c r="Z14" s="5">
        <v>0</v>
      </c>
      <c r="AA14" s="5">
        <v>10</v>
      </c>
      <c r="AB14" s="5">
        <v>1.6619999999999999</v>
      </c>
      <c r="AC14" s="5">
        <v>6.1440000000000001</v>
      </c>
      <c r="AD14" s="5">
        <v>4</v>
      </c>
      <c r="AE14" s="5">
        <v>0</v>
      </c>
      <c r="AF14" s="5">
        <v>14.023999999999999</v>
      </c>
      <c r="AG14" s="5">
        <v>22</v>
      </c>
      <c r="AH14" s="12" t="s">
        <v>38</v>
      </c>
      <c r="AI14" s="5">
        <f t="shared" si="3"/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25">
      <c r="A15" s="5"/>
      <c r="B15" s="5"/>
      <c r="C15" s="5"/>
      <c r="D15" s="5"/>
      <c r="E15" s="5"/>
      <c r="F15" s="5"/>
      <c r="G15" s="8"/>
      <c r="H15" s="5"/>
      <c r="I15" s="5"/>
      <c r="J15" s="5"/>
      <c r="K15" s="5"/>
      <c r="L15" s="5"/>
      <c r="M15" s="5"/>
      <c r="N15" s="5"/>
      <c r="O15" s="5"/>
      <c r="P15" s="8"/>
      <c r="Q15" s="8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x14ac:dyDescent="0.25">
      <c r="A16" s="5"/>
      <c r="B16" s="5"/>
      <c r="C16" s="5"/>
      <c r="D16" s="5"/>
      <c r="E16" s="5"/>
      <c r="F16" s="5"/>
      <c r="G16" s="8"/>
      <c r="H16" s="5"/>
      <c r="I16" s="5"/>
      <c r="J16" s="5"/>
      <c r="K16" s="5"/>
      <c r="L16" s="5"/>
      <c r="M16" s="5"/>
      <c r="N16" s="5"/>
      <c r="O16" s="5"/>
      <c r="P16" s="8"/>
      <c r="Q16" s="8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x14ac:dyDescent="0.25">
      <c r="A17" s="5"/>
      <c r="B17" s="5"/>
      <c r="C17" s="5"/>
      <c r="D17" s="5"/>
      <c r="E17" s="5"/>
      <c r="F17" s="5"/>
      <c r="G17" s="8"/>
      <c r="H17" s="5"/>
      <c r="I17" s="5"/>
      <c r="J17" s="5"/>
      <c r="K17" s="5"/>
      <c r="L17" s="5"/>
      <c r="M17" s="5"/>
      <c r="N17" s="5"/>
      <c r="O17" s="5"/>
      <c r="P17" s="8"/>
      <c r="Q17" s="8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25">
      <c r="A18" s="5"/>
      <c r="B18" s="5"/>
      <c r="C18" s="5"/>
      <c r="D18" s="5"/>
      <c r="E18" s="5"/>
      <c r="F18" s="5"/>
      <c r="G18" s="8"/>
      <c r="H18" s="5"/>
      <c r="I18" s="5"/>
      <c r="J18" s="5"/>
      <c r="K18" s="5"/>
      <c r="L18" s="5"/>
      <c r="M18" s="5"/>
      <c r="N18" s="5"/>
      <c r="O18" s="5"/>
      <c r="P18" s="8"/>
      <c r="Q18" s="8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x14ac:dyDescent="0.25">
      <c r="A19" s="5"/>
      <c r="B19" s="5"/>
      <c r="C19" s="5"/>
      <c r="D19" s="5"/>
      <c r="E19" s="5"/>
      <c r="F19" s="5"/>
      <c r="G19" s="8"/>
      <c r="H19" s="5"/>
      <c r="I19" s="5"/>
      <c r="J19" s="5"/>
      <c r="K19" s="5"/>
      <c r="L19" s="5"/>
      <c r="M19" s="5"/>
      <c r="N19" s="5"/>
      <c r="O19" s="5"/>
      <c r="P19" s="8"/>
      <c r="Q19" s="8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x14ac:dyDescent="0.25">
      <c r="A20" s="5"/>
      <c r="B20" s="5"/>
      <c r="C20" s="5"/>
      <c r="D20" s="5"/>
      <c r="E20" s="5"/>
      <c r="F20" s="5"/>
      <c r="G20" s="8"/>
      <c r="H20" s="5"/>
      <c r="I20" s="5"/>
      <c r="J20" s="5"/>
      <c r="K20" s="5"/>
      <c r="L20" s="5"/>
      <c r="M20" s="5"/>
      <c r="N20" s="5"/>
      <c r="O20" s="5"/>
      <c r="P20" s="8"/>
      <c r="Q20" s="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x14ac:dyDescent="0.25">
      <c r="A21" s="5"/>
      <c r="B21" s="5"/>
      <c r="C21" s="5"/>
      <c r="D21" s="5"/>
      <c r="E21" s="5"/>
      <c r="F21" s="5"/>
      <c r="G21" s="8"/>
      <c r="H21" s="5"/>
      <c r="I21" s="5"/>
      <c r="J21" s="5"/>
      <c r="K21" s="5"/>
      <c r="L21" s="5"/>
      <c r="M21" s="5"/>
      <c r="N21" s="5"/>
      <c r="O21" s="5"/>
      <c r="P21" s="8"/>
      <c r="Q21" s="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25">
      <c r="A22" s="5"/>
      <c r="B22" s="5"/>
      <c r="C22" s="5"/>
      <c r="D22" s="5"/>
      <c r="E22" s="5"/>
      <c r="F22" s="5"/>
      <c r="G22" s="8"/>
      <c r="H22" s="5"/>
      <c r="I22" s="5"/>
      <c r="J22" s="5"/>
      <c r="K22" s="5"/>
      <c r="L22" s="5"/>
      <c r="M22" s="5"/>
      <c r="N22" s="5"/>
      <c r="O22" s="5"/>
      <c r="P22" s="8"/>
      <c r="Q22" s="8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x14ac:dyDescent="0.25">
      <c r="A23" s="5"/>
      <c r="B23" s="5"/>
      <c r="C23" s="5"/>
      <c r="D23" s="5"/>
      <c r="E23" s="5"/>
      <c r="F23" s="5"/>
      <c r="G23" s="8"/>
      <c r="H23" s="5"/>
      <c r="I23" s="5"/>
      <c r="J23" s="5"/>
      <c r="K23" s="5"/>
      <c r="L23" s="5"/>
      <c r="M23" s="5"/>
      <c r="N23" s="5"/>
      <c r="O23" s="5"/>
      <c r="P23" s="8"/>
      <c r="Q23" s="8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x14ac:dyDescent="0.25">
      <c r="A24" s="5"/>
      <c r="B24" s="5"/>
      <c r="C24" s="5"/>
      <c r="D24" s="5"/>
      <c r="E24" s="5"/>
      <c r="F24" s="5"/>
      <c r="G24" s="8"/>
      <c r="H24" s="5"/>
      <c r="I24" s="5"/>
      <c r="J24" s="5"/>
      <c r="K24" s="5"/>
      <c r="L24" s="5"/>
      <c r="M24" s="5"/>
      <c r="N24" s="5"/>
      <c r="O24" s="5"/>
      <c r="P24" s="8"/>
      <c r="Q24" s="8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x14ac:dyDescent="0.25">
      <c r="A25" s="5"/>
      <c r="B25" s="5"/>
      <c r="C25" s="5"/>
      <c r="D25" s="5"/>
      <c r="E25" s="5"/>
      <c r="F25" s="5"/>
      <c r="G25" s="8"/>
      <c r="H25" s="5"/>
      <c r="I25" s="5"/>
      <c r="J25" s="5"/>
      <c r="K25" s="5"/>
      <c r="L25" s="5"/>
      <c r="M25" s="5"/>
      <c r="N25" s="5"/>
      <c r="O25" s="5"/>
      <c r="P25" s="8"/>
      <c r="Q25" s="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x14ac:dyDescent="0.25">
      <c r="A26" s="5"/>
      <c r="B26" s="5"/>
      <c r="C26" s="5"/>
      <c r="D26" s="5"/>
      <c r="E26" s="5"/>
      <c r="F26" s="5"/>
      <c r="G26" s="8"/>
      <c r="H26" s="5"/>
      <c r="I26" s="5"/>
      <c r="J26" s="5"/>
      <c r="K26" s="5"/>
      <c r="L26" s="5"/>
      <c r="M26" s="5"/>
      <c r="N26" s="5"/>
      <c r="O26" s="5"/>
      <c r="P26" s="8"/>
      <c r="Q26" s="8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x14ac:dyDescent="0.25">
      <c r="A27" s="5"/>
      <c r="B27" s="5"/>
      <c r="C27" s="5"/>
      <c r="D27" s="5"/>
      <c r="E27" s="5"/>
      <c r="F27" s="5"/>
      <c r="G27" s="8"/>
      <c r="H27" s="5"/>
      <c r="I27" s="5"/>
      <c r="J27" s="5"/>
      <c r="K27" s="5"/>
      <c r="L27" s="5"/>
      <c r="M27" s="5"/>
      <c r="N27" s="5"/>
      <c r="O27" s="5"/>
      <c r="P27" s="8"/>
      <c r="Q27" s="8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25">
      <c r="A28" s="5"/>
      <c r="B28" s="5"/>
      <c r="C28" s="5"/>
      <c r="D28" s="5"/>
      <c r="E28" s="5"/>
      <c r="F28" s="5"/>
      <c r="G28" s="8"/>
      <c r="H28" s="5"/>
      <c r="I28" s="5"/>
      <c r="J28" s="5"/>
      <c r="K28" s="5"/>
      <c r="L28" s="5"/>
      <c r="M28" s="5"/>
      <c r="N28" s="5"/>
      <c r="O28" s="5"/>
      <c r="P28" s="8"/>
      <c r="Q28" s="8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x14ac:dyDescent="0.25">
      <c r="A29" s="5"/>
      <c r="B29" s="5"/>
      <c r="C29" s="5"/>
      <c r="D29" s="5"/>
      <c r="E29" s="5"/>
      <c r="F29" s="5"/>
      <c r="G29" s="8"/>
      <c r="H29" s="5"/>
      <c r="I29" s="5"/>
      <c r="J29" s="5"/>
      <c r="K29" s="5"/>
      <c r="L29" s="5"/>
      <c r="M29" s="5"/>
      <c r="N29" s="5"/>
      <c r="O29" s="5"/>
      <c r="P29" s="8"/>
      <c r="Q29" s="8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x14ac:dyDescent="0.25">
      <c r="A30" s="5"/>
      <c r="B30" s="5"/>
      <c r="C30" s="5"/>
      <c r="D30" s="5"/>
      <c r="E30" s="5"/>
      <c r="F30" s="5"/>
      <c r="G30" s="8"/>
      <c r="H30" s="5"/>
      <c r="I30" s="5"/>
      <c r="J30" s="5"/>
      <c r="K30" s="5"/>
      <c r="L30" s="5"/>
      <c r="M30" s="5"/>
      <c r="N30" s="5"/>
      <c r="O30" s="5"/>
      <c r="P30" s="8"/>
      <c r="Q30" s="8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x14ac:dyDescent="0.25">
      <c r="A31" s="5"/>
      <c r="B31" s="5"/>
      <c r="C31" s="5"/>
      <c r="D31" s="5"/>
      <c r="E31" s="5"/>
      <c r="F31" s="5"/>
      <c r="G31" s="8"/>
      <c r="H31" s="5"/>
      <c r="I31" s="5"/>
      <c r="J31" s="5"/>
      <c r="K31" s="5"/>
      <c r="L31" s="5"/>
      <c r="M31" s="5"/>
      <c r="N31" s="5"/>
      <c r="O31" s="5"/>
      <c r="P31" s="8"/>
      <c r="Q31" s="8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x14ac:dyDescent="0.25">
      <c r="A32" s="5"/>
      <c r="B32" s="5"/>
      <c r="C32" s="5"/>
      <c r="D32" s="5"/>
      <c r="E32" s="5"/>
      <c r="F32" s="5"/>
      <c r="G32" s="8"/>
      <c r="H32" s="5"/>
      <c r="I32" s="5"/>
      <c r="J32" s="5"/>
      <c r="K32" s="5"/>
      <c r="L32" s="5"/>
      <c r="M32" s="5"/>
      <c r="N32" s="5"/>
      <c r="O32" s="5"/>
      <c r="P32" s="8"/>
      <c r="Q32" s="8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x14ac:dyDescent="0.25">
      <c r="A33" s="5"/>
      <c r="B33" s="5"/>
      <c r="C33" s="5"/>
      <c r="D33" s="5"/>
      <c r="E33" s="5"/>
      <c r="F33" s="5"/>
      <c r="G33" s="8"/>
      <c r="H33" s="5"/>
      <c r="I33" s="5"/>
      <c r="J33" s="5"/>
      <c r="K33" s="5"/>
      <c r="L33" s="5"/>
      <c r="M33" s="5"/>
      <c r="N33" s="5"/>
      <c r="O33" s="5"/>
      <c r="P33" s="8"/>
      <c r="Q33" s="8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x14ac:dyDescent="0.25">
      <c r="A34" s="5"/>
      <c r="B34" s="5"/>
      <c r="C34" s="5"/>
      <c r="D34" s="5"/>
      <c r="E34" s="5"/>
      <c r="F34" s="5"/>
      <c r="G34" s="8"/>
      <c r="H34" s="5"/>
      <c r="I34" s="5"/>
      <c r="J34" s="5"/>
      <c r="K34" s="5"/>
      <c r="L34" s="5"/>
      <c r="M34" s="5"/>
      <c r="N34" s="5"/>
      <c r="O34" s="5"/>
      <c r="P34" s="8"/>
      <c r="Q34" s="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x14ac:dyDescent="0.25">
      <c r="A35" s="5"/>
      <c r="B35" s="5"/>
      <c r="C35" s="5"/>
      <c r="D35" s="5"/>
      <c r="E35" s="5"/>
      <c r="F35" s="5"/>
      <c r="G35" s="8"/>
      <c r="H35" s="5"/>
      <c r="I35" s="5"/>
      <c r="J35" s="5"/>
      <c r="K35" s="5"/>
      <c r="L35" s="5"/>
      <c r="M35" s="5"/>
      <c r="N35" s="5"/>
      <c r="O35" s="5"/>
      <c r="P35" s="8"/>
      <c r="Q35" s="8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x14ac:dyDescent="0.25">
      <c r="A36" s="5"/>
      <c r="B36" s="5"/>
      <c r="C36" s="5"/>
      <c r="D36" s="5"/>
      <c r="E36" s="5"/>
      <c r="F36" s="5"/>
      <c r="G36" s="8"/>
      <c r="H36" s="5"/>
      <c r="I36" s="5"/>
      <c r="J36" s="5"/>
      <c r="K36" s="5"/>
      <c r="L36" s="5"/>
      <c r="M36" s="5"/>
      <c r="N36" s="5"/>
      <c r="O36" s="5"/>
      <c r="P36" s="8"/>
      <c r="Q36" s="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x14ac:dyDescent="0.25">
      <c r="A37" s="5"/>
      <c r="B37" s="5"/>
      <c r="C37" s="5"/>
      <c r="D37" s="5"/>
      <c r="E37" s="5"/>
      <c r="F37" s="5"/>
      <c r="G37" s="8"/>
      <c r="H37" s="5"/>
      <c r="I37" s="5"/>
      <c r="J37" s="5"/>
      <c r="K37" s="5"/>
      <c r="L37" s="5"/>
      <c r="M37" s="5"/>
      <c r="N37" s="5"/>
      <c r="O37" s="5"/>
      <c r="P37" s="8"/>
      <c r="Q37" s="8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x14ac:dyDescent="0.25">
      <c r="A38" s="5"/>
      <c r="B38" s="5"/>
      <c r="C38" s="5"/>
      <c r="D38" s="5"/>
      <c r="E38" s="5"/>
      <c r="F38" s="5"/>
      <c r="G38" s="8"/>
      <c r="H38" s="5"/>
      <c r="I38" s="5"/>
      <c r="J38" s="5"/>
      <c r="K38" s="5"/>
      <c r="L38" s="5"/>
      <c r="M38" s="5"/>
      <c r="N38" s="5"/>
      <c r="O38" s="5"/>
      <c r="P38" s="8"/>
      <c r="Q38" s="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25">
      <c r="A39" s="5"/>
      <c r="B39" s="5"/>
      <c r="C39" s="5"/>
      <c r="D39" s="5"/>
      <c r="E39" s="5"/>
      <c r="F39" s="5"/>
      <c r="G39" s="8"/>
      <c r="H39" s="5"/>
      <c r="I39" s="5"/>
      <c r="J39" s="5"/>
      <c r="K39" s="5"/>
      <c r="L39" s="5"/>
      <c r="M39" s="5"/>
      <c r="N39" s="5"/>
      <c r="O39" s="5"/>
      <c r="P39" s="8"/>
      <c r="Q39" s="8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x14ac:dyDescent="0.25">
      <c r="A40" s="5"/>
      <c r="B40" s="5"/>
      <c r="C40" s="5"/>
      <c r="D40" s="5"/>
      <c r="E40" s="5"/>
      <c r="F40" s="5"/>
      <c r="G40" s="8"/>
      <c r="H40" s="5"/>
      <c r="I40" s="5"/>
      <c r="J40" s="5"/>
      <c r="K40" s="5"/>
      <c r="L40" s="5"/>
      <c r="M40" s="5"/>
      <c r="N40" s="5"/>
      <c r="O40" s="5"/>
      <c r="P40" s="8"/>
      <c r="Q40" s="8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x14ac:dyDescent="0.25">
      <c r="A41" s="5"/>
      <c r="B41" s="5"/>
      <c r="C41" s="5"/>
      <c r="D41" s="5"/>
      <c r="E41" s="5"/>
      <c r="F41" s="5"/>
      <c r="G41" s="8"/>
      <c r="H41" s="5"/>
      <c r="I41" s="5"/>
      <c r="J41" s="5"/>
      <c r="K41" s="5"/>
      <c r="L41" s="5"/>
      <c r="M41" s="5"/>
      <c r="N41" s="5"/>
      <c r="O41" s="5"/>
      <c r="P41" s="8"/>
      <c r="Q41" s="8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x14ac:dyDescent="0.25">
      <c r="A42" s="5"/>
      <c r="B42" s="5"/>
      <c r="C42" s="5"/>
      <c r="D42" s="5"/>
      <c r="E42" s="5"/>
      <c r="F42" s="5"/>
      <c r="G42" s="8"/>
      <c r="H42" s="5"/>
      <c r="I42" s="5"/>
      <c r="J42" s="5"/>
      <c r="K42" s="5"/>
      <c r="L42" s="5"/>
      <c r="M42" s="5"/>
      <c r="N42" s="5"/>
      <c r="O42" s="5"/>
      <c r="P42" s="8"/>
      <c r="Q42" s="8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x14ac:dyDescent="0.25">
      <c r="A43" s="5"/>
      <c r="B43" s="5"/>
      <c r="C43" s="5"/>
      <c r="D43" s="5"/>
      <c r="E43" s="5"/>
      <c r="F43" s="5"/>
      <c r="G43" s="8"/>
      <c r="H43" s="5"/>
      <c r="I43" s="5"/>
      <c r="J43" s="5"/>
      <c r="K43" s="5"/>
      <c r="L43" s="5"/>
      <c r="M43" s="5"/>
      <c r="N43" s="5"/>
      <c r="O43" s="5"/>
      <c r="P43" s="8"/>
      <c r="Q43" s="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x14ac:dyDescent="0.25">
      <c r="A44" s="5"/>
      <c r="B44" s="5"/>
      <c r="C44" s="5"/>
      <c r="D44" s="5"/>
      <c r="E44" s="5"/>
      <c r="F44" s="5"/>
      <c r="G44" s="8"/>
      <c r="H44" s="5"/>
      <c r="I44" s="5"/>
      <c r="J44" s="5"/>
      <c r="K44" s="5"/>
      <c r="L44" s="5"/>
      <c r="M44" s="5"/>
      <c r="N44" s="5"/>
      <c r="O44" s="5"/>
      <c r="P44" s="8"/>
      <c r="Q44" s="8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x14ac:dyDescent="0.25">
      <c r="A45" s="5"/>
      <c r="B45" s="5"/>
      <c r="C45" s="5"/>
      <c r="D45" s="5"/>
      <c r="E45" s="5"/>
      <c r="F45" s="5"/>
      <c r="G45" s="8"/>
      <c r="H45" s="5"/>
      <c r="I45" s="5"/>
      <c r="J45" s="5"/>
      <c r="K45" s="5"/>
      <c r="L45" s="5"/>
      <c r="M45" s="5"/>
      <c r="N45" s="5"/>
      <c r="O45" s="5"/>
      <c r="P45" s="8"/>
      <c r="Q45" s="8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x14ac:dyDescent="0.25">
      <c r="A46" s="5"/>
      <c r="B46" s="5"/>
      <c r="C46" s="5"/>
      <c r="D46" s="5"/>
      <c r="E46" s="5"/>
      <c r="F46" s="5"/>
      <c r="G46" s="8"/>
      <c r="H46" s="5"/>
      <c r="I46" s="5"/>
      <c r="J46" s="5"/>
      <c r="K46" s="5"/>
      <c r="L46" s="5"/>
      <c r="M46" s="5"/>
      <c r="N46" s="5"/>
      <c r="O46" s="5"/>
      <c r="P46" s="8"/>
      <c r="Q46" s="8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x14ac:dyDescent="0.25">
      <c r="A47" s="5"/>
      <c r="B47" s="5"/>
      <c r="C47" s="5"/>
      <c r="D47" s="5"/>
      <c r="E47" s="5"/>
      <c r="F47" s="5"/>
      <c r="G47" s="8"/>
      <c r="H47" s="5"/>
      <c r="I47" s="5"/>
      <c r="J47" s="5"/>
      <c r="K47" s="5"/>
      <c r="L47" s="5"/>
      <c r="M47" s="5"/>
      <c r="N47" s="5"/>
      <c r="O47" s="5"/>
      <c r="P47" s="8"/>
      <c r="Q47" s="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25">
      <c r="A48" s="5"/>
      <c r="B48" s="5"/>
      <c r="C48" s="5"/>
      <c r="D48" s="5"/>
      <c r="E48" s="5"/>
      <c r="F48" s="5"/>
      <c r="G48" s="8"/>
      <c r="H48" s="5"/>
      <c r="I48" s="5"/>
      <c r="J48" s="5"/>
      <c r="K48" s="5"/>
      <c r="L48" s="5"/>
      <c r="M48" s="5"/>
      <c r="N48" s="5"/>
      <c r="O48" s="5"/>
      <c r="P48" s="8"/>
      <c r="Q48" s="8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x14ac:dyDescent="0.25">
      <c r="A49" s="5"/>
      <c r="B49" s="5"/>
      <c r="C49" s="5"/>
      <c r="D49" s="5"/>
      <c r="E49" s="5"/>
      <c r="F49" s="5"/>
      <c r="G49" s="8"/>
      <c r="H49" s="5"/>
      <c r="I49" s="5"/>
      <c r="J49" s="5"/>
      <c r="K49" s="5"/>
      <c r="L49" s="5"/>
      <c r="M49" s="5"/>
      <c r="N49" s="5"/>
      <c r="O49" s="5"/>
      <c r="P49" s="8"/>
      <c r="Q49" s="8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25">
      <c r="A50" s="5"/>
      <c r="B50" s="5"/>
      <c r="C50" s="5"/>
      <c r="D50" s="5"/>
      <c r="E50" s="5"/>
      <c r="F50" s="5"/>
      <c r="G50" s="8"/>
      <c r="H50" s="5"/>
      <c r="I50" s="5"/>
      <c r="J50" s="5"/>
      <c r="K50" s="5"/>
      <c r="L50" s="5"/>
      <c r="M50" s="5"/>
      <c r="N50" s="5"/>
      <c r="O50" s="5"/>
      <c r="P50" s="8"/>
      <c r="Q50" s="8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x14ac:dyDescent="0.25">
      <c r="A51" s="5"/>
      <c r="B51" s="5"/>
      <c r="C51" s="5"/>
      <c r="D51" s="5"/>
      <c r="E51" s="5"/>
      <c r="F51" s="5"/>
      <c r="G51" s="8"/>
      <c r="H51" s="5"/>
      <c r="I51" s="5"/>
      <c r="J51" s="5"/>
      <c r="K51" s="5"/>
      <c r="L51" s="5"/>
      <c r="M51" s="5"/>
      <c r="N51" s="5"/>
      <c r="O51" s="5"/>
      <c r="P51" s="8"/>
      <c r="Q51" s="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25">
      <c r="A52" s="5"/>
      <c r="B52" s="5"/>
      <c r="C52" s="5"/>
      <c r="D52" s="5"/>
      <c r="E52" s="5"/>
      <c r="F52" s="5"/>
      <c r="G52" s="8"/>
      <c r="H52" s="5"/>
      <c r="I52" s="5"/>
      <c r="J52" s="5"/>
      <c r="K52" s="5"/>
      <c r="L52" s="5"/>
      <c r="M52" s="5"/>
      <c r="N52" s="5"/>
      <c r="O52" s="5"/>
      <c r="P52" s="8"/>
      <c r="Q52" s="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x14ac:dyDescent="0.25">
      <c r="A53" s="5"/>
      <c r="B53" s="5"/>
      <c r="C53" s="5"/>
      <c r="D53" s="5"/>
      <c r="E53" s="5"/>
      <c r="F53" s="5"/>
      <c r="G53" s="8"/>
      <c r="H53" s="5"/>
      <c r="I53" s="5"/>
      <c r="J53" s="5"/>
      <c r="K53" s="5"/>
      <c r="L53" s="5"/>
      <c r="M53" s="5"/>
      <c r="N53" s="5"/>
      <c r="O53" s="5"/>
      <c r="P53" s="8"/>
      <c r="Q53" s="8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25">
      <c r="A54" s="5"/>
      <c r="B54" s="5"/>
      <c r="C54" s="5"/>
      <c r="D54" s="5"/>
      <c r="E54" s="5"/>
      <c r="F54" s="5"/>
      <c r="G54" s="8"/>
      <c r="H54" s="5"/>
      <c r="I54" s="5"/>
      <c r="J54" s="5"/>
      <c r="K54" s="5"/>
      <c r="L54" s="5"/>
      <c r="M54" s="5"/>
      <c r="N54" s="5"/>
      <c r="O54" s="5"/>
      <c r="P54" s="8"/>
      <c r="Q54" s="8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x14ac:dyDescent="0.25">
      <c r="A55" s="5"/>
      <c r="B55" s="5"/>
      <c r="C55" s="5"/>
      <c r="D55" s="5"/>
      <c r="E55" s="5"/>
      <c r="F55" s="5"/>
      <c r="G55" s="8"/>
      <c r="H55" s="5"/>
      <c r="I55" s="5"/>
      <c r="J55" s="5"/>
      <c r="K55" s="5"/>
      <c r="L55" s="5"/>
      <c r="M55" s="5"/>
      <c r="N55" s="5"/>
      <c r="O55" s="5"/>
      <c r="P55" s="8"/>
      <c r="Q55" s="8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25">
      <c r="A56" s="5"/>
      <c r="B56" s="5"/>
      <c r="C56" s="5"/>
      <c r="D56" s="5"/>
      <c r="E56" s="5"/>
      <c r="F56" s="5"/>
      <c r="G56" s="8"/>
      <c r="H56" s="5"/>
      <c r="I56" s="5"/>
      <c r="J56" s="5"/>
      <c r="K56" s="5"/>
      <c r="L56" s="5"/>
      <c r="M56" s="5"/>
      <c r="N56" s="5"/>
      <c r="O56" s="5"/>
      <c r="P56" s="8"/>
      <c r="Q56" s="8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x14ac:dyDescent="0.25">
      <c r="A57" s="5"/>
      <c r="B57" s="5"/>
      <c r="C57" s="5"/>
      <c r="D57" s="5"/>
      <c r="E57" s="5"/>
      <c r="F57" s="5"/>
      <c r="G57" s="8"/>
      <c r="H57" s="5"/>
      <c r="I57" s="5"/>
      <c r="J57" s="5"/>
      <c r="K57" s="5"/>
      <c r="L57" s="5"/>
      <c r="M57" s="5"/>
      <c r="N57" s="5"/>
      <c r="O57" s="5"/>
      <c r="P57" s="8"/>
      <c r="Q57" s="8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x14ac:dyDescent="0.25">
      <c r="A58" s="5"/>
      <c r="B58" s="5"/>
      <c r="C58" s="5"/>
      <c r="D58" s="5"/>
      <c r="E58" s="5"/>
      <c r="F58" s="5"/>
      <c r="G58" s="8"/>
      <c r="H58" s="5"/>
      <c r="I58" s="5"/>
      <c r="J58" s="5"/>
      <c r="K58" s="5"/>
      <c r="L58" s="5"/>
      <c r="M58" s="5"/>
      <c r="N58" s="5"/>
      <c r="O58" s="5"/>
      <c r="P58" s="8"/>
      <c r="Q58" s="8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x14ac:dyDescent="0.25">
      <c r="A59" s="5"/>
      <c r="B59" s="5"/>
      <c r="C59" s="5"/>
      <c r="D59" s="5"/>
      <c r="E59" s="5"/>
      <c r="F59" s="5"/>
      <c r="G59" s="8"/>
      <c r="H59" s="5"/>
      <c r="I59" s="5"/>
      <c r="J59" s="5"/>
      <c r="K59" s="5"/>
      <c r="L59" s="5"/>
      <c r="M59" s="5"/>
      <c r="N59" s="5"/>
      <c r="O59" s="5"/>
      <c r="P59" s="8"/>
      <c r="Q59" s="8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x14ac:dyDescent="0.25">
      <c r="A60" s="5"/>
      <c r="B60" s="5"/>
      <c r="C60" s="5"/>
      <c r="D60" s="5"/>
      <c r="E60" s="5"/>
      <c r="F60" s="5"/>
      <c r="G60" s="8"/>
      <c r="H60" s="5"/>
      <c r="I60" s="5"/>
      <c r="J60" s="5"/>
      <c r="K60" s="5"/>
      <c r="L60" s="5"/>
      <c r="M60" s="5"/>
      <c r="N60" s="5"/>
      <c r="O60" s="5"/>
      <c r="P60" s="8"/>
      <c r="Q60" s="8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x14ac:dyDescent="0.25">
      <c r="A61" s="5"/>
      <c r="B61" s="5"/>
      <c r="C61" s="5"/>
      <c r="D61" s="5"/>
      <c r="E61" s="5"/>
      <c r="F61" s="5"/>
      <c r="G61" s="8"/>
      <c r="H61" s="5"/>
      <c r="I61" s="5"/>
      <c r="J61" s="5"/>
      <c r="K61" s="5"/>
      <c r="L61" s="5"/>
      <c r="M61" s="5"/>
      <c r="N61" s="5"/>
      <c r="O61" s="5"/>
      <c r="P61" s="8"/>
      <c r="Q61" s="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x14ac:dyDescent="0.25">
      <c r="A62" s="5"/>
      <c r="B62" s="5"/>
      <c r="C62" s="5"/>
      <c r="D62" s="5"/>
      <c r="E62" s="5"/>
      <c r="F62" s="5"/>
      <c r="G62" s="8"/>
      <c r="H62" s="5"/>
      <c r="I62" s="5"/>
      <c r="J62" s="5"/>
      <c r="K62" s="5"/>
      <c r="L62" s="5"/>
      <c r="M62" s="5"/>
      <c r="N62" s="5"/>
      <c r="O62" s="5"/>
      <c r="P62" s="8"/>
      <c r="Q62" s="8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x14ac:dyDescent="0.25">
      <c r="A63" s="5"/>
      <c r="B63" s="5"/>
      <c r="C63" s="5"/>
      <c r="D63" s="5"/>
      <c r="E63" s="5"/>
      <c r="F63" s="5"/>
      <c r="G63" s="8"/>
      <c r="H63" s="5"/>
      <c r="I63" s="5"/>
      <c r="J63" s="5"/>
      <c r="K63" s="5"/>
      <c r="L63" s="5"/>
      <c r="M63" s="5"/>
      <c r="N63" s="5"/>
      <c r="O63" s="5"/>
      <c r="P63" s="8"/>
      <c r="Q63" s="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x14ac:dyDescent="0.25">
      <c r="A64" s="5"/>
      <c r="B64" s="5"/>
      <c r="C64" s="5"/>
      <c r="D64" s="5"/>
      <c r="E64" s="5"/>
      <c r="F64" s="5"/>
      <c r="G64" s="8"/>
      <c r="H64" s="5"/>
      <c r="I64" s="5"/>
      <c r="J64" s="5"/>
      <c r="K64" s="5"/>
      <c r="L64" s="5"/>
      <c r="M64" s="5"/>
      <c r="N64" s="5"/>
      <c r="O64" s="5"/>
      <c r="P64" s="8"/>
      <c r="Q64" s="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 x14ac:dyDescent="0.25">
      <c r="A65" s="5"/>
      <c r="B65" s="5"/>
      <c r="C65" s="5"/>
      <c r="D65" s="5"/>
      <c r="E65" s="5"/>
      <c r="F65" s="5"/>
      <c r="G65" s="8"/>
      <c r="H65" s="5"/>
      <c r="I65" s="5"/>
      <c r="J65" s="5"/>
      <c r="K65" s="5"/>
      <c r="L65" s="5"/>
      <c r="M65" s="5"/>
      <c r="N65" s="5"/>
      <c r="O65" s="5"/>
      <c r="P65" s="8"/>
      <c r="Q65" s="8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x14ac:dyDescent="0.25">
      <c r="A66" s="5"/>
      <c r="B66" s="5"/>
      <c r="C66" s="5"/>
      <c r="D66" s="5"/>
      <c r="E66" s="5"/>
      <c r="F66" s="5"/>
      <c r="G66" s="8"/>
      <c r="H66" s="5"/>
      <c r="I66" s="5"/>
      <c r="J66" s="5"/>
      <c r="K66" s="5"/>
      <c r="L66" s="5"/>
      <c r="M66" s="5"/>
      <c r="N66" s="5"/>
      <c r="O66" s="5"/>
      <c r="P66" s="8"/>
      <c r="Q66" s="8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 x14ac:dyDescent="0.25">
      <c r="A67" s="5"/>
      <c r="B67" s="5"/>
      <c r="C67" s="5"/>
      <c r="D67" s="5"/>
      <c r="E67" s="5"/>
      <c r="F67" s="5"/>
      <c r="G67" s="8"/>
      <c r="H67" s="5"/>
      <c r="I67" s="5"/>
      <c r="J67" s="5"/>
      <c r="K67" s="5"/>
      <c r="L67" s="5"/>
      <c r="M67" s="5"/>
      <c r="N67" s="5"/>
      <c r="O67" s="5"/>
      <c r="P67" s="8"/>
      <c r="Q67" s="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x14ac:dyDescent="0.25">
      <c r="A68" s="5"/>
      <c r="B68" s="5"/>
      <c r="C68" s="5"/>
      <c r="D68" s="5"/>
      <c r="E68" s="5"/>
      <c r="F68" s="5"/>
      <c r="G68" s="8"/>
      <c r="H68" s="5"/>
      <c r="I68" s="5"/>
      <c r="J68" s="5"/>
      <c r="K68" s="5"/>
      <c r="L68" s="5"/>
      <c r="M68" s="5"/>
      <c r="N68" s="5"/>
      <c r="O68" s="5"/>
      <c r="P68" s="8"/>
      <c r="Q68" s="8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 x14ac:dyDescent="0.25">
      <c r="A69" s="5"/>
      <c r="B69" s="5"/>
      <c r="C69" s="5"/>
      <c r="D69" s="5"/>
      <c r="E69" s="5"/>
      <c r="F69" s="5"/>
      <c r="G69" s="8"/>
      <c r="H69" s="5"/>
      <c r="I69" s="5"/>
      <c r="J69" s="5"/>
      <c r="K69" s="5"/>
      <c r="L69" s="5"/>
      <c r="M69" s="5"/>
      <c r="N69" s="5"/>
      <c r="O69" s="5"/>
      <c r="P69" s="8"/>
      <c r="Q69" s="8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x14ac:dyDescent="0.25">
      <c r="A70" s="5"/>
      <c r="B70" s="5"/>
      <c r="C70" s="5"/>
      <c r="D70" s="5"/>
      <c r="E70" s="5"/>
      <c r="F70" s="5"/>
      <c r="G70" s="8"/>
      <c r="H70" s="5"/>
      <c r="I70" s="5"/>
      <c r="J70" s="5"/>
      <c r="K70" s="5"/>
      <c r="L70" s="5"/>
      <c r="M70" s="5"/>
      <c r="N70" s="5"/>
      <c r="O70" s="5"/>
      <c r="P70" s="8"/>
      <c r="Q70" s="8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x14ac:dyDescent="0.25">
      <c r="A71" s="5"/>
      <c r="B71" s="5"/>
      <c r="C71" s="5"/>
      <c r="D71" s="5"/>
      <c r="E71" s="5"/>
      <c r="F71" s="5"/>
      <c r="G71" s="8"/>
      <c r="H71" s="5"/>
      <c r="I71" s="5"/>
      <c r="J71" s="5"/>
      <c r="K71" s="5"/>
      <c r="L71" s="5"/>
      <c r="M71" s="5"/>
      <c r="N71" s="5"/>
      <c r="O71" s="5"/>
      <c r="P71" s="8"/>
      <c r="Q71" s="8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x14ac:dyDescent="0.25">
      <c r="A72" s="5"/>
      <c r="B72" s="5"/>
      <c r="C72" s="5"/>
      <c r="D72" s="5"/>
      <c r="E72" s="5"/>
      <c r="F72" s="5"/>
      <c r="G72" s="8"/>
      <c r="H72" s="5"/>
      <c r="I72" s="5"/>
      <c r="J72" s="5"/>
      <c r="K72" s="5"/>
      <c r="L72" s="5"/>
      <c r="M72" s="5"/>
      <c r="N72" s="5"/>
      <c r="O72" s="5"/>
      <c r="P72" s="8"/>
      <c r="Q72" s="8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x14ac:dyDescent="0.25">
      <c r="A73" s="5"/>
      <c r="B73" s="5"/>
      <c r="C73" s="5"/>
      <c r="D73" s="5"/>
      <c r="E73" s="5"/>
      <c r="F73" s="5"/>
      <c r="G73" s="8"/>
      <c r="H73" s="5"/>
      <c r="I73" s="5"/>
      <c r="J73" s="5"/>
      <c r="K73" s="5"/>
      <c r="L73" s="5"/>
      <c r="M73" s="5"/>
      <c r="N73" s="5"/>
      <c r="O73" s="5"/>
      <c r="P73" s="8"/>
      <c r="Q73" s="8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x14ac:dyDescent="0.25">
      <c r="A74" s="5"/>
      <c r="B74" s="5"/>
      <c r="C74" s="5"/>
      <c r="D74" s="5"/>
      <c r="E74" s="5"/>
      <c r="F74" s="5"/>
      <c r="G74" s="8"/>
      <c r="H74" s="5"/>
      <c r="I74" s="5"/>
      <c r="J74" s="5"/>
      <c r="K74" s="5"/>
      <c r="L74" s="5"/>
      <c r="M74" s="5"/>
      <c r="N74" s="5"/>
      <c r="O74" s="5"/>
      <c r="P74" s="8"/>
      <c r="Q74" s="8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x14ac:dyDescent="0.25">
      <c r="A75" s="5"/>
      <c r="B75" s="5"/>
      <c r="C75" s="5"/>
      <c r="D75" s="5"/>
      <c r="E75" s="5"/>
      <c r="F75" s="5"/>
      <c r="G75" s="8"/>
      <c r="H75" s="5"/>
      <c r="I75" s="5"/>
      <c r="J75" s="5"/>
      <c r="K75" s="5"/>
      <c r="L75" s="5"/>
      <c r="M75" s="5"/>
      <c r="N75" s="5"/>
      <c r="O75" s="5"/>
      <c r="P75" s="8"/>
      <c r="Q75" s="8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x14ac:dyDescent="0.25">
      <c r="A76" s="5"/>
      <c r="B76" s="5"/>
      <c r="C76" s="5"/>
      <c r="D76" s="5"/>
      <c r="E76" s="5"/>
      <c r="F76" s="5"/>
      <c r="G76" s="8"/>
      <c r="H76" s="5"/>
      <c r="I76" s="5"/>
      <c r="J76" s="5"/>
      <c r="K76" s="5"/>
      <c r="L76" s="5"/>
      <c r="M76" s="5"/>
      <c r="N76" s="5"/>
      <c r="O76" s="5"/>
      <c r="P76" s="8"/>
      <c r="Q76" s="8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x14ac:dyDescent="0.25">
      <c r="A77" s="5"/>
      <c r="B77" s="5"/>
      <c r="C77" s="5"/>
      <c r="D77" s="5"/>
      <c r="E77" s="5"/>
      <c r="F77" s="5"/>
      <c r="G77" s="8"/>
      <c r="H77" s="5"/>
      <c r="I77" s="5"/>
      <c r="J77" s="5"/>
      <c r="K77" s="5"/>
      <c r="L77" s="5"/>
      <c r="M77" s="5"/>
      <c r="N77" s="5"/>
      <c r="O77" s="5"/>
      <c r="P77" s="8"/>
      <c r="Q77" s="8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x14ac:dyDescent="0.25">
      <c r="A78" s="5"/>
      <c r="B78" s="5"/>
      <c r="C78" s="5"/>
      <c r="D78" s="5"/>
      <c r="E78" s="5"/>
      <c r="F78" s="5"/>
      <c r="G78" s="8"/>
      <c r="H78" s="5"/>
      <c r="I78" s="5"/>
      <c r="J78" s="5"/>
      <c r="K78" s="5"/>
      <c r="L78" s="5"/>
      <c r="M78" s="5"/>
      <c r="N78" s="5"/>
      <c r="O78" s="5"/>
      <c r="P78" s="8"/>
      <c r="Q78" s="8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x14ac:dyDescent="0.25">
      <c r="A79" s="5"/>
      <c r="B79" s="5"/>
      <c r="C79" s="5"/>
      <c r="D79" s="5"/>
      <c r="E79" s="5"/>
      <c r="F79" s="5"/>
      <c r="G79" s="8"/>
      <c r="H79" s="5"/>
      <c r="I79" s="5"/>
      <c r="J79" s="5"/>
      <c r="K79" s="5"/>
      <c r="L79" s="5"/>
      <c r="M79" s="5"/>
      <c r="N79" s="5"/>
      <c r="O79" s="5"/>
      <c r="P79" s="8"/>
      <c r="Q79" s="8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x14ac:dyDescent="0.25">
      <c r="A80" s="5"/>
      <c r="B80" s="5"/>
      <c r="C80" s="5"/>
      <c r="D80" s="5"/>
      <c r="E80" s="5"/>
      <c r="F80" s="5"/>
      <c r="G80" s="8"/>
      <c r="H80" s="5"/>
      <c r="I80" s="5"/>
      <c r="J80" s="5"/>
      <c r="K80" s="5"/>
      <c r="L80" s="5"/>
      <c r="M80" s="5"/>
      <c r="N80" s="5"/>
      <c r="O80" s="5"/>
      <c r="P80" s="8"/>
      <c r="Q80" s="8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x14ac:dyDescent="0.25">
      <c r="A81" s="5"/>
      <c r="B81" s="5"/>
      <c r="C81" s="5"/>
      <c r="D81" s="5"/>
      <c r="E81" s="5"/>
      <c r="F81" s="5"/>
      <c r="G81" s="8"/>
      <c r="H81" s="5"/>
      <c r="I81" s="5"/>
      <c r="J81" s="5"/>
      <c r="K81" s="5"/>
      <c r="L81" s="5"/>
      <c r="M81" s="5"/>
      <c r="N81" s="5"/>
      <c r="O81" s="5"/>
      <c r="P81" s="8"/>
      <c r="Q81" s="8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x14ac:dyDescent="0.25">
      <c r="A82" s="5"/>
      <c r="B82" s="5"/>
      <c r="C82" s="5"/>
      <c r="D82" s="5"/>
      <c r="E82" s="5"/>
      <c r="F82" s="5"/>
      <c r="G82" s="8"/>
      <c r="H82" s="5"/>
      <c r="I82" s="5"/>
      <c r="J82" s="5"/>
      <c r="K82" s="5"/>
      <c r="L82" s="5"/>
      <c r="M82" s="5"/>
      <c r="N82" s="5"/>
      <c r="O82" s="5"/>
      <c r="P82" s="8"/>
      <c r="Q82" s="8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x14ac:dyDescent="0.25">
      <c r="A83" s="5"/>
      <c r="B83" s="5"/>
      <c r="C83" s="5"/>
      <c r="D83" s="5"/>
      <c r="E83" s="5"/>
      <c r="F83" s="5"/>
      <c r="G83" s="8"/>
      <c r="H83" s="5"/>
      <c r="I83" s="5"/>
      <c r="J83" s="5"/>
      <c r="K83" s="5"/>
      <c r="L83" s="5"/>
      <c r="M83" s="5"/>
      <c r="N83" s="5"/>
      <c r="O83" s="5"/>
      <c r="P83" s="8"/>
      <c r="Q83" s="8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8"/>
      <c r="Q84" s="8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8"/>
      <c r="Q85" s="8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8"/>
      <c r="Q86" s="8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8"/>
      <c r="Q87" s="8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8"/>
      <c r="Q88" s="8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8"/>
      <c r="Q89" s="8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8"/>
      <c r="Q90" s="8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8"/>
      <c r="Q91" s="8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8"/>
      <c r="Q92" s="8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8"/>
      <c r="Q93" s="8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8"/>
      <c r="Q94" s="8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8"/>
      <c r="Q95" s="8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8"/>
      <c r="Q96" s="8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8"/>
      <c r="Q97" s="8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8"/>
      <c r="Q98" s="8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8"/>
      <c r="Q99" s="8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8"/>
      <c r="Q100" s="8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8"/>
      <c r="Q101" s="8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8"/>
      <c r="Q102" s="8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8"/>
      <c r="Q103" s="8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8"/>
      <c r="Q104" s="8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8"/>
      <c r="Q105" s="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8"/>
      <c r="Q106" s="8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8"/>
      <c r="Q107" s="8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8"/>
      <c r="Q108" s="8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8"/>
      <c r="Q109" s="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8"/>
      <c r="Q110" s="8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8"/>
      <c r="Q111" s="8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8"/>
      <c r="Q112" s="8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8"/>
      <c r="Q113" s="8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8"/>
      <c r="Q114" s="8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8"/>
      <c r="Q115" s="8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8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8"/>
      <c r="Q117" s="8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8"/>
      <c r="Q118" s="8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8"/>
      <c r="Q119" s="8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8"/>
      <c r="Q120" s="8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8"/>
      <c r="Q121" s="8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8"/>
      <c r="Q122" s="8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8"/>
      <c r="Q123" s="8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8"/>
      <c r="Q124" s="8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8"/>
      <c r="Q125" s="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8"/>
      <c r="Q126" s="8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8"/>
      <c r="Q127" s="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8"/>
      <c r="Q128" s="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8"/>
      <c r="Q129" s="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8"/>
      <c r="Q130" s="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8"/>
      <c r="Q131" s="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8"/>
      <c r="Q132" s="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8"/>
      <c r="Q133" s="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8"/>
      <c r="Q134" s="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8"/>
      <c r="Q135" s="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8"/>
      <c r="Q136" s="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8"/>
      <c r="Q137" s="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8"/>
      <c r="Q138" s="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8"/>
      <c r="Q139" s="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8"/>
      <c r="Q140" s="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8"/>
      <c r="Q141" s="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8"/>
      <c r="Q142" s="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52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8"/>
      <c r="Q143" s="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52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8"/>
      <c r="Q144" s="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52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8"/>
      <c r="Q145" s="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8"/>
      <c r="Q146" s="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52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8"/>
      <c r="Q147" s="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52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8"/>
      <c r="Q148" s="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52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8"/>
      <c r="Q149" s="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52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8"/>
      <c r="Q150" s="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52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8"/>
      <c r="Q151" s="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52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8"/>
      <c r="Q152" s="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52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8"/>
      <c r="Q153" s="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52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8"/>
      <c r="Q154" s="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52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8"/>
      <c r="Q155" s="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52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8"/>
      <c r="Q156" s="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52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8"/>
      <c r="Q157" s="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8"/>
      <c r="Q158" s="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52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8"/>
      <c r="Q159" s="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52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8"/>
      <c r="Q160" s="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52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8"/>
      <c r="Q161" s="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8"/>
      <c r="Q162" s="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52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8"/>
      <c r="Q163" s="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8"/>
      <c r="Q164" s="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52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8"/>
      <c r="Q165" s="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52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8"/>
      <c r="Q166" s="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52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8"/>
      <c r="Q167" s="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52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8"/>
      <c r="Q168" s="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52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8"/>
      <c r="Q169" s="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52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8"/>
      <c r="Q170" s="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52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8"/>
      <c r="Q171" s="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52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8"/>
      <c r="Q172" s="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52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8"/>
      <c r="Q173" s="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52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8"/>
      <c r="Q174" s="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52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8"/>
      <c r="Q175" s="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52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8"/>
      <c r="Q176" s="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52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8"/>
      <c r="Q177" s="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52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8"/>
      <c r="Q178" s="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52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8"/>
      <c r="Q179" s="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52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8"/>
      <c r="Q180" s="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52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8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52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8"/>
      <c r="Q182" s="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52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8"/>
      <c r="Q183" s="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52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8"/>
      <c r="Q184" s="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52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8"/>
      <c r="Q185" s="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52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8"/>
      <c r="Q186" s="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52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8"/>
      <c r="Q187" s="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52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8"/>
      <c r="Q188" s="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52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8"/>
      <c r="Q189" s="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52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8"/>
      <c r="Q190" s="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52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8"/>
      <c r="Q191" s="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52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8"/>
      <c r="Q192" s="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52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8"/>
      <c r="Q193" s="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52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8"/>
      <c r="Q194" s="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52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8"/>
      <c r="Q195" s="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52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8"/>
      <c r="Q196" s="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52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8"/>
      <c r="Q197" s="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52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8"/>
      <c r="Q198" s="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52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8"/>
      <c r="Q199" s="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52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8"/>
      <c r="Q200" s="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1:52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8"/>
      <c r="Q201" s="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1:52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8"/>
      <c r="Q202" s="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1:52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8"/>
      <c r="Q203" s="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1:52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8"/>
      <c r="Q204" s="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1:52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8"/>
      <c r="Q205" s="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1:52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8"/>
      <c r="Q206" s="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1:52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8"/>
      <c r="Q207" s="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1:52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8"/>
      <c r="Q208" s="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1:52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8"/>
      <c r="Q209" s="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1:52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8"/>
      <c r="Q210" s="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1:52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8"/>
      <c r="Q211" s="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1:52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8"/>
      <c r="Q212" s="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1:52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8"/>
      <c r="Q213" s="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1:52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8"/>
      <c r="Q214" s="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1:52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8"/>
      <c r="Q215" s="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1:52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8"/>
      <c r="Q216" s="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1:52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8"/>
      <c r="Q217" s="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1:52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8"/>
      <c r="Q218" s="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1:52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8"/>
      <c r="Q219" s="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1:52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8"/>
      <c r="Q220" s="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1:52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8"/>
      <c r="Q221" s="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1:52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8"/>
      <c r="Q222" s="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1:52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8"/>
      <c r="Q223" s="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1:52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8"/>
      <c r="Q224" s="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1:52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8"/>
      <c r="Q225" s="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1:52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8"/>
      <c r="Q226" s="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1:52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8"/>
      <c r="Q227" s="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1:52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8"/>
      <c r="Q228" s="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1:52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8"/>
      <c r="Q229" s="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1:52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8"/>
      <c r="Q230" s="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1:52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8"/>
      <c r="Q231" s="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1:52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8"/>
      <c r="Q232" s="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1:52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8"/>
      <c r="Q233" s="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1:52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8"/>
      <c r="Q234" s="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1:52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8"/>
      <c r="Q235" s="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1:52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8"/>
      <c r="Q236" s="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1:52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8"/>
      <c r="Q237" s="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1:52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8"/>
      <c r="Q238" s="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1:52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8"/>
      <c r="Q239" s="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1:52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8"/>
      <c r="Q240" s="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1:52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8"/>
      <c r="Q241" s="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1:52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8"/>
      <c r="Q242" s="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1:52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8"/>
      <c r="Q243" s="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1:52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8"/>
      <c r="Q244" s="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1:52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8"/>
      <c r="Q245" s="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1:52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8"/>
      <c r="Q246" s="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1:52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8"/>
      <c r="Q247" s="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1:52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8"/>
      <c r="Q248" s="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1:52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8"/>
      <c r="Q249" s="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1:52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8"/>
      <c r="Q250" s="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1:52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8"/>
      <c r="Q251" s="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spans="1:52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8"/>
      <c r="Q252" s="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spans="1:52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8"/>
      <c r="Q253" s="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spans="1:52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8"/>
      <c r="Q254" s="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spans="1:52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8"/>
      <c r="Q255" s="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spans="1:52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8"/>
      <c r="Q256" s="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spans="1:52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8"/>
      <c r="Q257" s="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spans="1:52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8"/>
      <c r="Q258" s="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spans="1:52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8"/>
      <c r="Q259" s="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spans="1:52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8"/>
      <c r="Q260" s="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spans="1:52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8"/>
      <c r="Q261" s="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</row>
    <row r="262" spans="1:52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8"/>
      <c r="Q262" s="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</row>
    <row r="263" spans="1:52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8"/>
      <c r="Q263" s="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</row>
    <row r="264" spans="1:52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8"/>
      <c r="Q264" s="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</row>
    <row r="265" spans="1:52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8"/>
      <c r="Q265" s="8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</row>
    <row r="266" spans="1:52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8"/>
      <c r="Q266" s="8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</row>
    <row r="267" spans="1:52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8"/>
      <c r="Q267" s="8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</row>
    <row r="268" spans="1:52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8"/>
      <c r="Q268" s="8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</row>
    <row r="269" spans="1:52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8"/>
      <c r="Q269" s="8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</row>
    <row r="270" spans="1:52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8"/>
      <c r="Q270" s="8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</row>
    <row r="271" spans="1:52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8"/>
      <c r="Q271" s="8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</row>
    <row r="272" spans="1:52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8"/>
      <c r="Q272" s="8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</row>
    <row r="273" spans="1:52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8"/>
      <c r="Q273" s="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</row>
    <row r="274" spans="1:52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8"/>
      <c r="Q274" s="8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</row>
    <row r="275" spans="1:52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8"/>
      <c r="Q275" s="8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</row>
    <row r="276" spans="1:52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8"/>
      <c r="Q276" s="8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</row>
    <row r="277" spans="1:52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8"/>
      <c r="Q277" s="8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</row>
    <row r="278" spans="1:52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8"/>
      <c r="Q278" s="8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</row>
    <row r="279" spans="1:52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8"/>
      <c r="Q279" s="8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</row>
    <row r="280" spans="1:52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8"/>
      <c r="Q280" s="8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</row>
    <row r="281" spans="1:52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8"/>
      <c r="Q281" s="8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</row>
    <row r="282" spans="1:52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8"/>
      <c r="Q282" s="8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</row>
    <row r="283" spans="1:52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8"/>
      <c r="Q283" s="8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</row>
    <row r="284" spans="1:52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8"/>
      <c r="Q284" s="8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</row>
    <row r="285" spans="1:52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8"/>
      <c r="Q285" s="8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</row>
    <row r="286" spans="1:52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8"/>
      <c r="Q286" s="8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</row>
    <row r="287" spans="1:52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8"/>
      <c r="Q287" s="8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</row>
    <row r="288" spans="1:52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8"/>
      <c r="Q288" s="8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</row>
    <row r="289" spans="1:52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8"/>
      <c r="Q289" s="8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</row>
    <row r="290" spans="1:52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8"/>
      <c r="Q290" s="8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</row>
    <row r="291" spans="1:52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8"/>
      <c r="Q291" s="8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</row>
    <row r="292" spans="1:52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8"/>
      <c r="Q292" s="8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</row>
    <row r="293" spans="1:52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8"/>
      <c r="Q293" s="8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</row>
    <row r="294" spans="1:52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8"/>
      <c r="Q294" s="8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</row>
    <row r="295" spans="1:52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8"/>
      <c r="Q295" s="8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</row>
    <row r="296" spans="1:52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8"/>
      <c r="Q296" s="8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</row>
    <row r="297" spans="1:52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8"/>
      <c r="Q297" s="8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</row>
    <row r="298" spans="1:52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8"/>
      <c r="Q298" s="8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</row>
    <row r="299" spans="1:52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8"/>
      <c r="Q299" s="8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</row>
    <row r="300" spans="1:52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8"/>
      <c r="Q300" s="8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</row>
    <row r="301" spans="1:52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8"/>
      <c r="Q301" s="8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</row>
    <row r="302" spans="1:52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8"/>
      <c r="Q302" s="8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</row>
    <row r="303" spans="1:52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8"/>
      <c r="Q303" s="8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</row>
    <row r="304" spans="1:52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8"/>
      <c r="Q304" s="8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</row>
    <row r="305" spans="1:52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8"/>
      <c r="Q305" s="8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</row>
    <row r="306" spans="1:52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8"/>
      <c r="Q306" s="8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</row>
    <row r="307" spans="1:52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8"/>
      <c r="Q307" s="8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</row>
    <row r="308" spans="1:52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8"/>
      <c r="Q308" s="8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</row>
    <row r="309" spans="1:52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8"/>
      <c r="Q309" s="8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</row>
    <row r="310" spans="1:52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8"/>
      <c r="Q310" s="8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</row>
    <row r="311" spans="1:52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8"/>
      <c r="Q311" s="8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</row>
    <row r="312" spans="1:52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8"/>
      <c r="Q312" s="8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</row>
    <row r="313" spans="1:52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8"/>
      <c r="Q313" s="8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</row>
    <row r="314" spans="1:52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8"/>
      <c r="Q314" s="8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52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8"/>
      <c r="Q315" s="8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52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8"/>
      <c r="Q316" s="8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</row>
    <row r="317" spans="1:52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8"/>
      <c r="Q317" s="8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</row>
    <row r="318" spans="1:52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8"/>
      <c r="Q318" s="8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</row>
    <row r="319" spans="1:52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8"/>
      <c r="Q319" s="8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</row>
    <row r="320" spans="1:52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8"/>
      <c r="Q320" s="8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</row>
    <row r="321" spans="1:52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8"/>
      <c r="Q321" s="8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</row>
    <row r="322" spans="1:52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8"/>
      <c r="Q322" s="8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</row>
    <row r="323" spans="1:52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8"/>
      <c r="Q323" s="8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</row>
    <row r="324" spans="1:52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8"/>
      <c r="Q324" s="8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</row>
    <row r="325" spans="1:52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8"/>
      <c r="Q325" s="8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</row>
    <row r="326" spans="1:52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8"/>
      <c r="Q326" s="8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</row>
    <row r="327" spans="1:52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8"/>
      <c r="Q327" s="8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</row>
    <row r="328" spans="1:52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8"/>
      <c r="Q328" s="8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</row>
    <row r="329" spans="1:52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8"/>
      <c r="Q329" s="8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</row>
    <row r="330" spans="1:52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8"/>
      <c r="Q330" s="8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</row>
    <row r="331" spans="1:52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8"/>
      <c r="Q331" s="8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</row>
    <row r="332" spans="1:52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8"/>
      <c r="Q332" s="8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</row>
    <row r="333" spans="1:52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8"/>
      <c r="Q333" s="8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</row>
    <row r="334" spans="1:52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8"/>
      <c r="Q334" s="8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</row>
    <row r="335" spans="1:52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8"/>
      <c r="Q335" s="8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</row>
    <row r="336" spans="1:52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8"/>
      <c r="Q336" s="8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</row>
    <row r="337" spans="1:52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8"/>
      <c r="Q337" s="8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</row>
    <row r="338" spans="1:52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8"/>
      <c r="Q338" s="8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</row>
    <row r="339" spans="1:52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8"/>
      <c r="Q339" s="8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</row>
    <row r="340" spans="1:52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8"/>
      <c r="Q340" s="8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</row>
    <row r="341" spans="1:52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8"/>
      <c r="Q341" s="8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</row>
    <row r="342" spans="1:52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8"/>
      <c r="Q342" s="8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</row>
    <row r="343" spans="1:52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8"/>
      <c r="Q343" s="8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</row>
    <row r="344" spans="1:52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8"/>
      <c r="Q344" s="8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</row>
    <row r="345" spans="1:52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8"/>
      <c r="Q345" s="8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</row>
    <row r="346" spans="1:52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8"/>
      <c r="Q346" s="8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</row>
    <row r="347" spans="1:52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8"/>
      <c r="Q347" s="8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</row>
    <row r="348" spans="1:52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8"/>
      <c r="Q348" s="8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</row>
    <row r="349" spans="1:52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8"/>
      <c r="Q349" s="8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</row>
    <row r="350" spans="1:52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8"/>
      <c r="Q350" s="8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</row>
    <row r="351" spans="1:52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8"/>
      <c r="Q351" s="8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</row>
    <row r="352" spans="1:52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8"/>
      <c r="Q352" s="8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</row>
    <row r="353" spans="1:52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8"/>
      <c r="Q353" s="8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</row>
    <row r="354" spans="1:52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8"/>
      <c r="Q354" s="8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</row>
    <row r="355" spans="1:52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8"/>
      <c r="Q355" s="8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</row>
    <row r="356" spans="1:52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8"/>
      <c r="Q356" s="8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</row>
    <row r="357" spans="1:52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8"/>
      <c r="Q357" s="8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</row>
    <row r="358" spans="1:52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8"/>
      <c r="Q358" s="8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</row>
    <row r="359" spans="1:52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8"/>
      <c r="Q359" s="8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</row>
    <row r="360" spans="1:52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8"/>
      <c r="Q360" s="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</row>
    <row r="361" spans="1:52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8"/>
      <c r="Q361" s="8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</row>
    <row r="362" spans="1:52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8"/>
      <c r="Q362" s="8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</row>
    <row r="363" spans="1:52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8"/>
      <c r="Q363" s="8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</row>
    <row r="364" spans="1:52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8"/>
      <c r="Q364" s="8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</row>
    <row r="365" spans="1:52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8"/>
      <c r="Q365" s="8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</row>
    <row r="366" spans="1:52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8"/>
      <c r="Q366" s="8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</row>
    <row r="367" spans="1:52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8"/>
      <c r="Q367" s="8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</row>
    <row r="368" spans="1:52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8"/>
      <c r="Q368" s="8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</row>
    <row r="369" spans="1:52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8"/>
      <c r="Q369" s="8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</row>
    <row r="370" spans="1:52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8"/>
      <c r="Q370" s="8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</row>
    <row r="371" spans="1:52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8"/>
      <c r="Q371" s="8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</row>
    <row r="372" spans="1:52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8"/>
      <c r="Q372" s="8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</row>
    <row r="373" spans="1:52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8"/>
      <c r="Q373" s="8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</row>
    <row r="374" spans="1:52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8"/>
      <c r="Q374" s="8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</row>
    <row r="375" spans="1:52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8"/>
      <c r="Q375" s="8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</row>
    <row r="376" spans="1:52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8"/>
      <c r="Q376" s="8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</row>
    <row r="377" spans="1:52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8"/>
      <c r="Q377" s="8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</row>
    <row r="378" spans="1:52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8"/>
      <c r="Q378" s="8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</row>
    <row r="379" spans="1:52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8"/>
      <c r="Q379" s="8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</row>
    <row r="380" spans="1:52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8"/>
      <c r="Q380" s="8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</row>
    <row r="381" spans="1:52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8"/>
      <c r="Q381" s="8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</row>
    <row r="382" spans="1:52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8"/>
      <c r="Q382" s="8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</row>
    <row r="383" spans="1:52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8"/>
      <c r="Q383" s="8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</row>
    <row r="384" spans="1:52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8"/>
      <c r="Q384" s="8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</row>
    <row r="385" spans="1:52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8"/>
      <c r="Q385" s="8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</row>
    <row r="386" spans="1:52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8"/>
      <c r="Q386" s="8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</row>
    <row r="387" spans="1:52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8"/>
      <c r="Q387" s="8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</row>
    <row r="388" spans="1:52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8"/>
      <c r="Q388" s="8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</row>
    <row r="389" spans="1:52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8"/>
      <c r="Q389" s="8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</row>
    <row r="390" spans="1:52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8"/>
      <c r="Q390" s="8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</row>
    <row r="391" spans="1:52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8"/>
      <c r="Q391" s="8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</row>
    <row r="392" spans="1:52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8"/>
      <c r="Q392" s="8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</row>
    <row r="393" spans="1:52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8"/>
      <c r="Q393" s="8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</row>
    <row r="394" spans="1:52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8"/>
      <c r="Q394" s="8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</row>
    <row r="395" spans="1:52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8"/>
      <c r="Q395" s="8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</row>
    <row r="396" spans="1:52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8"/>
      <c r="Q396" s="8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</row>
    <row r="397" spans="1:52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8"/>
      <c r="Q397" s="8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</row>
    <row r="398" spans="1:52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8"/>
      <c r="Q398" s="8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</row>
    <row r="399" spans="1:52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8"/>
      <c r="Q399" s="8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</row>
    <row r="400" spans="1:52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8"/>
      <c r="Q400" s="8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</row>
    <row r="401" spans="1:52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8"/>
      <c r="Q401" s="8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</row>
    <row r="402" spans="1:52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8"/>
      <c r="Q402" s="8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</row>
    <row r="403" spans="1:52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8"/>
      <c r="Q403" s="8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</row>
    <row r="404" spans="1:52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8"/>
      <c r="Q404" s="8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</row>
    <row r="405" spans="1:52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8"/>
      <c r="Q405" s="8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</row>
    <row r="406" spans="1:52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8"/>
      <c r="Q406" s="8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</row>
    <row r="407" spans="1:52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8"/>
      <c r="Q407" s="8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</row>
    <row r="408" spans="1:52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8"/>
      <c r="Q408" s="8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</row>
    <row r="409" spans="1:52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8"/>
      <c r="Q409" s="8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</row>
    <row r="410" spans="1:52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8"/>
      <c r="Q410" s="8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</row>
    <row r="411" spans="1:52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8"/>
      <c r="Q411" s="8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</row>
    <row r="412" spans="1:52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8"/>
      <c r="Q412" s="8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</row>
    <row r="413" spans="1:52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8"/>
      <c r="Q413" s="8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</row>
    <row r="414" spans="1:52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8"/>
      <c r="Q414" s="8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</row>
    <row r="415" spans="1:52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8"/>
      <c r="Q415" s="8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</row>
    <row r="416" spans="1:52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8"/>
      <c r="Q416" s="8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</row>
    <row r="417" spans="1:52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8"/>
      <c r="Q417" s="8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</row>
    <row r="418" spans="1:52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8"/>
      <c r="Q418" s="8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</row>
    <row r="419" spans="1:52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8"/>
      <c r="Q419" s="8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</row>
    <row r="420" spans="1:52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8"/>
      <c r="Q420" s="8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</row>
    <row r="421" spans="1:52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8"/>
      <c r="Q421" s="8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</row>
    <row r="422" spans="1:52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8"/>
      <c r="Q422" s="8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</row>
    <row r="423" spans="1:52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8"/>
      <c r="Q423" s="8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</row>
    <row r="424" spans="1:52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8"/>
      <c r="Q424" s="8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</row>
    <row r="425" spans="1:52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8"/>
      <c r="Q425" s="8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</row>
    <row r="426" spans="1:52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8"/>
      <c r="Q426" s="8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</row>
    <row r="427" spans="1:52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8"/>
      <c r="Q427" s="8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</row>
    <row r="428" spans="1:52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8"/>
      <c r="Q428" s="8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</row>
    <row r="429" spans="1:52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8"/>
      <c r="Q429" s="8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</row>
    <row r="430" spans="1:52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8"/>
      <c r="Q430" s="8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</row>
    <row r="431" spans="1:52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8"/>
      <c r="Q431" s="8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</row>
    <row r="432" spans="1:52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8"/>
      <c r="Q432" s="8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</row>
    <row r="433" spans="1:52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8"/>
      <c r="Q433" s="8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</row>
    <row r="434" spans="1:52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8"/>
      <c r="Q434" s="8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</row>
    <row r="435" spans="1:52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8"/>
      <c r="Q435" s="8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</row>
    <row r="436" spans="1:52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8"/>
      <c r="Q436" s="8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</row>
    <row r="437" spans="1:52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8"/>
      <c r="Q437" s="8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</row>
    <row r="438" spans="1:52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8"/>
      <c r="Q438" s="8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</row>
    <row r="439" spans="1:52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8"/>
      <c r="Q439" s="8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</row>
    <row r="440" spans="1:52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8"/>
      <c r="Q440" s="8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</row>
    <row r="441" spans="1:52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8"/>
      <c r="Q441" s="8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</row>
    <row r="442" spans="1:52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8"/>
      <c r="Q442" s="8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</row>
    <row r="443" spans="1:52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8"/>
      <c r="Q443" s="8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</row>
    <row r="444" spans="1:52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8"/>
      <c r="Q444" s="8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</row>
    <row r="445" spans="1:52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8"/>
      <c r="Q445" s="8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</row>
    <row r="446" spans="1:52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8"/>
      <c r="Q446" s="8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</row>
    <row r="447" spans="1:52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8"/>
      <c r="Q447" s="8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</row>
    <row r="448" spans="1:52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8"/>
      <c r="Q448" s="8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</row>
    <row r="449" spans="1:52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8"/>
      <c r="Q449" s="8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</row>
    <row r="450" spans="1:52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8"/>
      <c r="Q450" s="8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</row>
    <row r="451" spans="1:52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8"/>
      <c r="Q451" s="8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</row>
    <row r="452" spans="1:52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8"/>
      <c r="Q452" s="8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</row>
    <row r="453" spans="1:52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8"/>
      <c r="Q453" s="8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</row>
    <row r="454" spans="1:52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8"/>
      <c r="Q454" s="8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</row>
    <row r="455" spans="1:52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8"/>
      <c r="Q455" s="8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</row>
    <row r="456" spans="1:52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8"/>
      <c r="Q456" s="8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</row>
    <row r="457" spans="1:52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8"/>
      <c r="Q457" s="8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</row>
    <row r="458" spans="1:52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8"/>
      <c r="Q458" s="8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</row>
    <row r="459" spans="1:52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8"/>
      <c r="Q459" s="8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</row>
    <row r="460" spans="1:52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8"/>
      <c r="Q460" s="8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</row>
    <row r="461" spans="1:52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8"/>
      <c r="Q461" s="8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</row>
    <row r="462" spans="1:52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8"/>
      <c r="Q462" s="8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</row>
    <row r="463" spans="1:52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8"/>
      <c r="Q463" s="8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</row>
    <row r="464" spans="1:52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8"/>
      <c r="Q464" s="8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</row>
    <row r="465" spans="1:52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8"/>
      <c r="Q465" s="8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</row>
    <row r="466" spans="1:52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8"/>
      <c r="Q466" s="8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</row>
    <row r="467" spans="1:52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8"/>
      <c r="Q467" s="8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</row>
    <row r="468" spans="1:52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8"/>
      <c r="Q468" s="8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</row>
    <row r="469" spans="1:52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8"/>
      <c r="Q469" s="8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</row>
    <row r="470" spans="1:52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8"/>
      <c r="Q470" s="8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</row>
    <row r="471" spans="1:52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8"/>
      <c r="Q471" s="8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</row>
    <row r="472" spans="1:52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8"/>
      <c r="Q472" s="8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</row>
    <row r="473" spans="1:52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8"/>
      <c r="Q473" s="8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</row>
    <row r="474" spans="1:52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8"/>
      <c r="Q474" s="8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</row>
    <row r="475" spans="1:52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8"/>
      <c r="Q475" s="8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</row>
    <row r="476" spans="1:52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8"/>
      <c r="Q476" s="8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</row>
    <row r="477" spans="1:52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8"/>
      <c r="Q477" s="8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</row>
    <row r="478" spans="1:52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8"/>
      <c r="Q478" s="8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</row>
    <row r="479" spans="1:52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8"/>
      <c r="Q479" s="8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</row>
    <row r="480" spans="1:52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8"/>
      <c r="Q480" s="8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</row>
    <row r="481" spans="1:52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8"/>
      <c r="Q481" s="8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</row>
    <row r="482" spans="1:52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8"/>
      <c r="Q482" s="8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</row>
    <row r="483" spans="1:52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8"/>
      <c r="Q483" s="8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</row>
    <row r="484" spans="1:52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8"/>
      <c r="Q484" s="8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</row>
    <row r="485" spans="1:52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8"/>
      <c r="Q485" s="8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</row>
    <row r="486" spans="1:52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8"/>
      <c r="Q486" s="8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</row>
    <row r="487" spans="1:52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8"/>
      <c r="Q487" s="8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</row>
    <row r="488" spans="1:52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8"/>
      <c r="Q488" s="8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</row>
    <row r="489" spans="1:52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8"/>
      <c r="Q489" s="8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</row>
    <row r="490" spans="1:52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8"/>
      <c r="Q490" s="8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</row>
    <row r="491" spans="1:52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8"/>
      <c r="Q491" s="8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</row>
    <row r="492" spans="1:52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8"/>
      <c r="Q492" s="8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</row>
    <row r="493" spans="1:52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8"/>
      <c r="Q493" s="8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</row>
    <row r="494" spans="1:52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8"/>
      <c r="Q494" s="8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</row>
    <row r="495" spans="1:52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8"/>
      <c r="Q495" s="8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</row>
    <row r="496" spans="1:52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8"/>
      <c r="Q496" s="8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</row>
    <row r="497" spans="1:52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8"/>
      <c r="Q497" s="8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</row>
    <row r="498" spans="1:52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8"/>
      <c r="Q498" s="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2025-07-21T09:24:52Z</dcterms:created>
  <dcterms:modified xsi:type="dcterms:W3CDTF">2025-07-21T09:46:02Z</dcterms:modified>
</cp:coreProperties>
</file>