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A82F0E-2E66-4895-82E4-F171593F0B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X499" i="2"/>
  <c r="X498" i="2"/>
  <c r="BO497" i="2"/>
  <c r="BM497" i="2"/>
  <c r="Y497" i="2"/>
  <c r="Z497" i="2" s="1"/>
  <c r="BO496" i="2"/>
  <c r="BM496" i="2"/>
  <c r="Y496" i="2"/>
  <c r="BP496" i="2" s="1"/>
  <c r="X494" i="2"/>
  <c r="X493" i="2"/>
  <c r="BO492" i="2"/>
  <c r="BM492" i="2"/>
  <c r="Y492" i="2"/>
  <c r="BO491" i="2"/>
  <c r="BM491" i="2"/>
  <c r="Y491" i="2"/>
  <c r="X489" i="2"/>
  <c r="X488" i="2"/>
  <c r="BO487" i="2"/>
  <c r="BM487" i="2"/>
  <c r="Y487" i="2"/>
  <c r="Z487" i="2" s="1"/>
  <c r="BO486" i="2"/>
  <c r="BM486" i="2"/>
  <c r="Y486" i="2"/>
  <c r="BP486" i="2" s="1"/>
  <c r="X484" i="2"/>
  <c r="X483" i="2"/>
  <c r="BO482" i="2"/>
  <c r="BM482" i="2"/>
  <c r="Y482" i="2"/>
  <c r="Z482" i="2" s="1"/>
  <c r="BO481" i="2"/>
  <c r="BM481" i="2"/>
  <c r="Y481" i="2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O474" i="2"/>
  <c r="BM474" i="2"/>
  <c r="Y474" i="2"/>
  <c r="BP474" i="2" s="1"/>
  <c r="BO473" i="2"/>
  <c r="BM473" i="2"/>
  <c r="Z473" i="2"/>
  <c r="Y473" i="2"/>
  <c r="BN473" i="2" s="1"/>
  <c r="BO472" i="2"/>
  <c r="BM472" i="2"/>
  <c r="Y472" i="2"/>
  <c r="AA515" i="2" s="1"/>
  <c r="X468" i="2"/>
  <c r="X467" i="2"/>
  <c r="BO466" i="2"/>
  <c r="BM466" i="2"/>
  <c r="Y466" i="2"/>
  <c r="BP466" i="2" s="1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BN441" i="2" s="1"/>
  <c r="P441" i="2"/>
  <c r="BO440" i="2"/>
  <c r="BM440" i="2"/>
  <c r="Y440" i="2"/>
  <c r="BO439" i="2"/>
  <c r="BM439" i="2"/>
  <c r="Y439" i="2"/>
  <c r="Z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P435" i="2"/>
  <c r="BO434" i="2"/>
  <c r="BM434" i="2"/>
  <c r="Y434" i="2"/>
  <c r="BP434" i="2" s="1"/>
  <c r="P434" i="2"/>
  <c r="BO433" i="2"/>
  <c r="BM433" i="2"/>
  <c r="Y433" i="2"/>
  <c r="BP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X426" i="2"/>
  <c r="X425" i="2"/>
  <c r="BO424" i="2"/>
  <c r="BM424" i="2"/>
  <c r="Y424" i="2"/>
  <c r="Y515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Y415" i="2" s="1"/>
  <c r="P411" i="2"/>
  <c r="X409" i="2"/>
  <c r="X408" i="2"/>
  <c r="BO407" i="2"/>
  <c r="BM407" i="2"/>
  <c r="Y407" i="2"/>
  <c r="BP407" i="2" s="1"/>
  <c r="P407" i="2"/>
  <c r="X404" i="2"/>
  <c r="X403" i="2"/>
  <c r="BO402" i="2"/>
  <c r="BM402" i="2"/>
  <c r="Y402" i="2"/>
  <c r="BP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Z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P389" i="2"/>
  <c r="BO388" i="2"/>
  <c r="BM388" i="2"/>
  <c r="Y388" i="2"/>
  <c r="BP388" i="2" s="1"/>
  <c r="P388" i="2"/>
  <c r="X384" i="2"/>
  <c r="X383" i="2"/>
  <c r="BO382" i="2"/>
  <c r="BM382" i="2"/>
  <c r="Y382" i="2"/>
  <c r="Z382" i="2" s="1"/>
  <c r="Z383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X375" i="2"/>
  <c r="X374" i="2"/>
  <c r="BO373" i="2"/>
  <c r="BM373" i="2"/>
  <c r="Y373" i="2"/>
  <c r="Y375" i="2" s="1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Y362" i="2" s="1"/>
  <c r="P361" i="2"/>
  <c r="X359" i="2"/>
  <c r="X358" i="2"/>
  <c r="BO357" i="2"/>
  <c r="BM357" i="2"/>
  <c r="Y357" i="2"/>
  <c r="P357" i="2"/>
  <c r="BO356" i="2"/>
  <c r="BM356" i="2"/>
  <c r="Y356" i="2"/>
  <c r="P356" i="2"/>
  <c r="X354" i="2"/>
  <c r="X353" i="2"/>
  <c r="BO352" i="2"/>
  <c r="BM352" i="2"/>
  <c r="Y352" i="2"/>
  <c r="BP352" i="2" s="1"/>
  <c r="P352" i="2"/>
  <c r="BO351" i="2"/>
  <c r="BM351" i="2"/>
  <c r="Y351" i="2"/>
  <c r="BP351" i="2" s="1"/>
  <c r="P351" i="2"/>
  <c r="X349" i="2"/>
  <c r="X348" i="2"/>
  <c r="BO347" i="2"/>
  <c r="BM347" i="2"/>
  <c r="Y347" i="2"/>
  <c r="Z347" i="2" s="1"/>
  <c r="P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P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BP341" i="2" s="1"/>
  <c r="P341" i="2"/>
  <c r="X337" i="2"/>
  <c r="X336" i="2"/>
  <c r="BO335" i="2"/>
  <c r="BM335" i="2"/>
  <c r="Y335" i="2"/>
  <c r="Z335" i="2" s="1"/>
  <c r="P335" i="2"/>
  <c r="BO334" i="2"/>
  <c r="BM334" i="2"/>
  <c r="Y334" i="2"/>
  <c r="BP334" i="2" s="1"/>
  <c r="P334" i="2"/>
  <c r="BO333" i="2"/>
  <c r="BM333" i="2"/>
  <c r="Y333" i="2"/>
  <c r="S515" i="2" s="1"/>
  <c r="P333" i="2"/>
  <c r="X330" i="2"/>
  <c r="X329" i="2"/>
  <c r="BO328" i="2"/>
  <c r="BM328" i="2"/>
  <c r="Y328" i="2"/>
  <c r="BP328" i="2" s="1"/>
  <c r="P328" i="2"/>
  <c r="BO327" i="2"/>
  <c r="BM327" i="2"/>
  <c r="Y327" i="2"/>
  <c r="Z327" i="2" s="1"/>
  <c r="P327" i="2"/>
  <c r="BO326" i="2"/>
  <c r="BM326" i="2"/>
  <c r="Y326" i="2"/>
  <c r="Y330" i="2" s="1"/>
  <c r="P326" i="2"/>
  <c r="X324" i="2"/>
  <c r="X323" i="2"/>
  <c r="BO322" i="2"/>
  <c r="BM322" i="2"/>
  <c r="Y322" i="2"/>
  <c r="Z322" i="2" s="1"/>
  <c r="P322" i="2"/>
  <c r="BO321" i="2"/>
  <c r="BM321" i="2"/>
  <c r="Y321" i="2"/>
  <c r="BN321" i="2" s="1"/>
  <c r="P321" i="2"/>
  <c r="BO320" i="2"/>
  <c r="BM320" i="2"/>
  <c r="Y320" i="2"/>
  <c r="BP320" i="2" s="1"/>
  <c r="BO319" i="2"/>
  <c r="BM319" i="2"/>
  <c r="Y319" i="2"/>
  <c r="Z319" i="2" s="1"/>
  <c r="X317" i="2"/>
  <c r="X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P305" i="2"/>
  <c r="X303" i="2"/>
  <c r="X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BO296" i="2"/>
  <c r="BM296" i="2"/>
  <c r="Y296" i="2"/>
  <c r="BP296" i="2" s="1"/>
  <c r="P296" i="2"/>
  <c r="BO295" i="2"/>
  <c r="BM295" i="2"/>
  <c r="Y295" i="2"/>
  <c r="P295" i="2"/>
  <c r="X293" i="2"/>
  <c r="X292" i="2"/>
  <c r="BO291" i="2"/>
  <c r="BM291" i="2"/>
  <c r="Y291" i="2"/>
  <c r="BN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Z287" i="2" s="1"/>
  <c r="P287" i="2"/>
  <c r="BO286" i="2"/>
  <c r="BM286" i="2"/>
  <c r="Y286" i="2"/>
  <c r="P286" i="2"/>
  <c r="X283" i="2"/>
  <c r="X282" i="2"/>
  <c r="BO281" i="2"/>
  <c r="BM281" i="2"/>
  <c r="Y281" i="2"/>
  <c r="Z281" i="2" s="1"/>
  <c r="Z282" i="2" s="1"/>
  <c r="P281" i="2"/>
  <c r="X278" i="2"/>
  <c r="X277" i="2"/>
  <c r="BO276" i="2"/>
  <c r="BM276" i="2"/>
  <c r="Y276" i="2"/>
  <c r="Y278" i="2" s="1"/>
  <c r="P276" i="2"/>
  <c r="X274" i="2"/>
  <c r="X273" i="2"/>
  <c r="BO272" i="2"/>
  <c r="BM272" i="2"/>
  <c r="Y272" i="2"/>
  <c r="BP272" i="2" s="1"/>
  <c r="P272" i="2"/>
  <c r="X269" i="2"/>
  <c r="X268" i="2"/>
  <c r="BO267" i="2"/>
  <c r="BM267" i="2"/>
  <c r="Y267" i="2"/>
  <c r="Z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BP260" i="2" s="1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P257" i="2"/>
  <c r="X254" i="2"/>
  <c r="X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P249" i="2"/>
  <c r="BO248" i="2"/>
  <c r="BM248" i="2"/>
  <c r="Y248" i="2"/>
  <c r="BP248" i="2" s="1"/>
  <c r="P248" i="2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BN241" i="2" s="1"/>
  <c r="P241" i="2"/>
  <c r="BO240" i="2"/>
  <c r="BM240" i="2"/>
  <c r="Y240" i="2"/>
  <c r="BO239" i="2"/>
  <c r="BM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P231" i="2"/>
  <c r="BO230" i="2"/>
  <c r="BM230" i="2"/>
  <c r="Y230" i="2"/>
  <c r="BP230" i="2" s="1"/>
  <c r="P230" i="2"/>
  <c r="X228" i="2"/>
  <c r="X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P220" i="2"/>
  <c r="X217" i="2"/>
  <c r="X216" i="2"/>
  <c r="BO215" i="2"/>
  <c r="BM215" i="2"/>
  <c r="Y215" i="2"/>
  <c r="BP215" i="2" s="1"/>
  <c r="P215" i="2"/>
  <c r="BO214" i="2"/>
  <c r="BM214" i="2"/>
  <c r="Y214" i="2"/>
  <c r="Y216" i="2" s="1"/>
  <c r="P214" i="2"/>
  <c r="X212" i="2"/>
  <c r="X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Y211" i="2" s="1"/>
  <c r="P202" i="2"/>
  <c r="X200" i="2"/>
  <c r="X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BP186" i="2" s="1"/>
  <c r="P186" i="2"/>
  <c r="X184" i="2"/>
  <c r="X183" i="2"/>
  <c r="BO182" i="2"/>
  <c r="BM182" i="2"/>
  <c r="Y182" i="2"/>
  <c r="BP182" i="2" s="1"/>
  <c r="P182" i="2"/>
  <c r="BO181" i="2"/>
  <c r="BM181" i="2"/>
  <c r="Y181" i="2"/>
  <c r="Z181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P163" i="2"/>
  <c r="BO163" i="2"/>
  <c r="BN163" i="2"/>
  <c r="BM163" i="2"/>
  <c r="Z163" i="2"/>
  <c r="Y163" i="2"/>
  <c r="P163" i="2"/>
  <c r="BO162" i="2"/>
  <c r="BM162" i="2"/>
  <c r="Y162" i="2"/>
  <c r="BP162" i="2" s="1"/>
  <c r="P162" i="2"/>
  <c r="BO161" i="2"/>
  <c r="BM161" i="2"/>
  <c r="Y161" i="2"/>
  <c r="P161" i="2"/>
  <c r="BO160" i="2"/>
  <c r="BM160" i="2"/>
  <c r="Y160" i="2"/>
  <c r="BN160" i="2" s="1"/>
  <c r="P160" i="2"/>
  <c r="BO159" i="2"/>
  <c r="BM159" i="2"/>
  <c r="Y159" i="2"/>
  <c r="P159" i="2"/>
  <c r="BO158" i="2"/>
  <c r="BM158" i="2"/>
  <c r="Y158" i="2"/>
  <c r="BP158" i="2" s="1"/>
  <c r="P158" i="2"/>
  <c r="X156" i="2"/>
  <c r="X155" i="2"/>
  <c r="BO154" i="2"/>
  <c r="BM154" i="2"/>
  <c r="Y154" i="2"/>
  <c r="BN154" i="2" s="1"/>
  <c r="P154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Z146" i="2" s="1"/>
  <c r="P146" i="2"/>
  <c r="X144" i="2"/>
  <c r="X143" i="2"/>
  <c r="BO142" i="2"/>
  <c r="BM142" i="2"/>
  <c r="Y142" i="2"/>
  <c r="Z142" i="2" s="1"/>
  <c r="Z143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Z118" i="2" s="1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Y115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P95" i="2" s="1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BN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2" i="2" s="1"/>
  <c r="P26" i="2"/>
  <c r="X24" i="2"/>
  <c r="X23" i="2"/>
  <c r="BO22" i="2"/>
  <c r="BM22" i="2"/>
  <c r="Y22" i="2"/>
  <c r="Y24" i="2" s="1"/>
  <c r="H10" i="2"/>
  <c r="A9" i="2"/>
  <c r="J9" i="2" s="1"/>
  <c r="D7" i="2"/>
  <c r="Q6" i="2"/>
  <c r="P2" i="2"/>
  <c r="Z56" i="2" l="1"/>
  <c r="BN56" i="2"/>
  <c r="Z215" i="2"/>
  <c r="BN215" i="2"/>
  <c r="Z373" i="2"/>
  <c r="Z374" i="2" s="1"/>
  <c r="BN373" i="2"/>
  <c r="BP373" i="2"/>
  <c r="Y374" i="2"/>
  <c r="Z391" i="2"/>
  <c r="BN391" i="2"/>
  <c r="A10" i="2"/>
  <c r="Z90" i="2"/>
  <c r="BN90" i="2"/>
  <c r="Z95" i="2"/>
  <c r="BN95" i="2"/>
  <c r="Z131" i="2"/>
  <c r="BN131" i="2"/>
  <c r="Z193" i="2"/>
  <c r="Z242" i="2"/>
  <c r="BN242" i="2"/>
  <c r="Z321" i="2"/>
  <c r="Z424" i="2"/>
  <c r="Z425" i="2" s="1"/>
  <c r="BN424" i="2"/>
  <c r="BP424" i="2"/>
  <c r="Y425" i="2"/>
  <c r="Y426" i="2"/>
  <c r="Z437" i="2"/>
  <c r="BN437" i="2"/>
  <c r="Z441" i="2"/>
  <c r="Z22" i="2"/>
  <c r="Z23" i="2" s="1"/>
  <c r="BN22" i="2"/>
  <c r="BP22" i="2"/>
  <c r="Y23" i="2"/>
  <c r="Z70" i="2"/>
  <c r="Z106" i="2"/>
  <c r="BN106" i="2"/>
  <c r="Z120" i="2"/>
  <c r="BN120" i="2"/>
  <c r="BP146" i="2"/>
  <c r="Z176" i="2"/>
  <c r="Z177" i="2" s="1"/>
  <c r="Z197" i="2"/>
  <c r="BN197" i="2"/>
  <c r="Z222" i="2"/>
  <c r="BN222" i="2"/>
  <c r="Y262" i="2"/>
  <c r="Z291" i="2"/>
  <c r="Z346" i="2"/>
  <c r="BN346" i="2"/>
  <c r="Z352" i="2"/>
  <c r="BN352" i="2"/>
  <c r="Z401" i="2"/>
  <c r="BN401" i="2"/>
  <c r="Z450" i="2"/>
  <c r="BN450" i="2"/>
  <c r="Y409" i="2"/>
  <c r="Z31" i="2"/>
  <c r="BN31" i="2"/>
  <c r="Y58" i="2"/>
  <c r="Z61" i="2"/>
  <c r="BN61" i="2"/>
  <c r="Y66" i="2"/>
  <c r="Z77" i="2"/>
  <c r="E515" i="2"/>
  <c r="Z97" i="2"/>
  <c r="BN97" i="2"/>
  <c r="F515" i="2"/>
  <c r="Z108" i="2"/>
  <c r="BN108" i="2"/>
  <c r="Z119" i="2"/>
  <c r="Z126" i="2"/>
  <c r="Z154" i="2"/>
  <c r="Z155" i="2" s="1"/>
  <c r="Z158" i="2"/>
  <c r="BN158" i="2"/>
  <c r="Y168" i="2"/>
  <c r="Z166" i="2"/>
  <c r="BN166" i="2"/>
  <c r="Y184" i="2"/>
  <c r="Y199" i="2"/>
  <c r="Z195" i="2"/>
  <c r="BN195" i="2"/>
  <c r="Z206" i="2"/>
  <c r="Z230" i="2"/>
  <c r="BN230" i="2"/>
  <c r="Z235" i="2"/>
  <c r="Z236" i="2" s="1"/>
  <c r="BN235" i="2"/>
  <c r="BP235" i="2"/>
  <c r="Y236" i="2"/>
  <c r="Z241" i="2"/>
  <c r="Z251" i="2"/>
  <c r="BN251" i="2"/>
  <c r="Z315" i="2"/>
  <c r="BN315" i="2"/>
  <c r="Z334" i="2"/>
  <c r="BN334" i="2"/>
  <c r="Z342" i="2"/>
  <c r="BN342" i="2"/>
  <c r="Z367" i="2"/>
  <c r="BN367" i="2"/>
  <c r="Z395" i="2"/>
  <c r="BN395" i="2"/>
  <c r="Z414" i="2"/>
  <c r="Z432" i="2"/>
  <c r="BN432" i="2"/>
  <c r="Z433" i="2"/>
  <c r="BN433" i="2"/>
  <c r="Z442" i="2"/>
  <c r="BN442" i="2"/>
  <c r="Z460" i="2"/>
  <c r="BN460" i="2"/>
  <c r="BN26" i="2"/>
  <c r="BP28" i="2"/>
  <c r="Y37" i="2"/>
  <c r="BN42" i="2"/>
  <c r="BP63" i="2"/>
  <c r="BN76" i="2"/>
  <c r="Y86" i="2"/>
  <c r="BN91" i="2"/>
  <c r="BN96" i="2"/>
  <c r="Y109" i="2"/>
  <c r="Y110" i="2"/>
  <c r="BN125" i="2"/>
  <c r="Y127" i="2"/>
  <c r="BN148" i="2"/>
  <c r="BP160" i="2"/>
  <c r="BN165" i="2"/>
  <c r="BP170" i="2"/>
  <c r="Y188" i="2"/>
  <c r="Y189" i="2"/>
  <c r="Y200" i="2"/>
  <c r="BP203" i="2"/>
  <c r="BN224" i="2"/>
  <c r="Z224" i="2"/>
  <c r="BN231" i="2"/>
  <c r="Z231" i="2"/>
  <c r="Z232" i="2" s="1"/>
  <c r="BP249" i="2"/>
  <c r="Z249" i="2"/>
  <c r="BN258" i="2"/>
  <c r="BP295" i="2"/>
  <c r="BN295" i="2"/>
  <c r="Z295" i="2"/>
  <c r="BN301" i="2"/>
  <c r="Z301" i="2"/>
  <c r="BP26" i="2"/>
  <c r="BN47" i="2"/>
  <c r="Y49" i="2"/>
  <c r="BP53" i="2"/>
  <c r="BP79" i="2"/>
  <c r="Y93" i="2"/>
  <c r="Y102" i="2"/>
  <c r="BN107" i="2"/>
  <c r="BP112" i="2"/>
  <c r="Y167" i="2"/>
  <c r="BN198" i="2"/>
  <c r="Y228" i="2"/>
  <c r="BP220" i="2"/>
  <c r="BN220" i="2"/>
  <c r="Z220" i="2"/>
  <c r="BP240" i="2"/>
  <c r="BN240" i="2"/>
  <c r="Z240" i="2"/>
  <c r="BP266" i="2"/>
  <c r="Z266" i="2"/>
  <c r="BP286" i="2"/>
  <c r="Y292" i="2"/>
  <c r="BN289" i="2"/>
  <c r="BN356" i="2"/>
  <c r="Y359" i="2"/>
  <c r="Z356" i="2"/>
  <c r="BP369" i="2"/>
  <c r="BN369" i="2"/>
  <c r="Z369" i="2"/>
  <c r="BN382" i="2"/>
  <c r="Y384" i="2"/>
  <c r="BP389" i="2"/>
  <c r="BN389" i="2"/>
  <c r="Z389" i="2"/>
  <c r="BN412" i="2"/>
  <c r="X515" i="2"/>
  <c r="Y421" i="2"/>
  <c r="Y420" i="2"/>
  <c r="BP419" i="2"/>
  <c r="BN419" i="2"/>
  <c r="Z419" i="2"/>
  <c r="Z420" i="2" s="1"/>
  <c r="BP435" i="2"/>
  <c r="BN435" i="2"/>
  <c r="Z435" i="2"/>
  <c r="BN436" i="2"/>
  <c r="BN439" i="2"/>
  <c r="BP440" i="2"/>
  <c r="BN440" i="2"/>
  <c r="Z440" i="2"/>
  <c r="BN444" i="2"/>
  <c r="Z444" i="2"/>
  <c r="BN454" i="2"/>
  <c r="BN466" i="2"/>
  <c r="BN481" i="2"/>
  <c r="BP481" i="2"/>
  <c r="BN492" i="2"/>
  <c r="Z492" i="2"/>
  <c r="F10" i="2"/>
  <c r="B515" i="2"/>
  <c r="X506" i="2"/>
  <c r="X507" i="2"/>
  <c r="X509" i="2"/>
  <c r="X505" i="2"/>
  <c r="Z28" i="2"/>
  <c r="Z30" i="2"/>
  <c r="BN30" i="2"/>
  <c r="Z35" i="2"/>
  <c r="Z36" i="2" s="1"/>
  <c r="BN43" i="2"/>
  <c r="Z53" i="2"/>
  <c r="Z55" i="2"/>
  <c r="BN55" i="2"/>
  <c r="Z57" i="2"/>
  <c r="BN57" i="2"/>
  <c r="Y65" i="2"/>
  <c r="Z63" i="2"/>
  <c r="Z69" i="2"/>
  <c r="Z71" i="2" s="1"/>
  <c r="BP70" i="2"/>
  <c r="Y81" i="2"/>
  <c r="BN75" i="2"/>
  <c r="Z79" i="2"/>
  <c r="BP83" i="2"/>
  <c r="Y85" i="2"/>
  <c r="Z89" i="2"/>
  <c r="Z92" i="2" s="1"/>
  <c r="BN89" i="2"/>
  <c r="BP89" i="2"/>
  <c r="BP99" i="2"/>
  <c r="Z105" i="2"/>
  <c r="BN105" i="2"/>
  <c r="BP105" i="2"/>
  <c r="Z112" i="2"/>
  <c r="Z114" i="2"/>
  <c r="BN114" i="2"/>
  <c r="Y123" i="2"/>
  <c r="BP118" i="2"/>
  <c r="BP119" i="2"/>
  <c r="G515" i="2"/>
  <c r="Z137" i="2"/>
  <c r="BN137" i="2"/>
  <c r="H515" i="2"/>
  <c r="BP142" i="2"/>
  <c r="I515" i="2"/>
  <c r="Y155" i="2"/>
  <c r="Y156" i="2"/>
  <c r="Z160" i="2"/>
  <c r="Z162" i="2"/>
  <c r="BN162" i="2"/>
  <c r="Z164" i="2"/>
  <c r="BN164" i="2"/>
  <c r="Z170" i="2"/>
  <c r="Z172" i="2"/>
  <c r="BN172" i="2"/>
  <c r="BP176" i="2"/>
  <c r="Z186" i="2"/>
  <c r="BN186" i="2"/>
  <c r="Z187" i="2"/>
  <c r="BN187" i="2"/>
  <c r="Z191" i="2"/>
  <c r="BN191" i="2"/>
  <c r="BP191" i="2"/>
  <c r="BP193" i="2"/>
  <c r="Z196" i="2"/>
  <c r="Z203" i="2"/>
  <c r="Z205" i="2"/>
  <c r="BN205" i="2"/>
  <c r="Z207" i="2"/>
  <c r="BN207" i="2"/>
  <c r="Z208" i="2"/>
  <c r="BN208" i="2"/>
  <c r="BP209" i="2"/>
  <c r="BN209" i="2"/>
  <c r="Z209" i="2"/>
  <c r="BP224" i="2"/>
  <c r="BP226" i="2"/>
  <c r="BN226" i="2"/>
  <c r="Z226" i="2"/>
  <c r="BP231" i="2"/>
  <c r="Y232" i="2"/>
  <c r="Y233" i="2"/>
  <c r="Y245" i="2"/>
  <c r="BP239" i="2"/>
  <c r="BN252" i="2"/>
  <c r="Z252" i="2"/>
  <c r="BP301" i="2"/>
  <c r="Y311" i="2"/>
  <c r="BP305" i="2"/>
  <c r="BN305" i="2"/>
  <c r="Z305" i="2"/>
  <c r="BP313" i="2"/>
  <c r="BN313" i="2"/>
  <c r="Z313" i="2"/>
  <c r="BN314" i="2"/>
  <c r="Y316" i="2"/>
  <c r="Y317" i="2"/>
  <c r="BP344" i="2"/>
  <c r="BN344" i="2"/>
  <c r="Z344" i="2"/>
  <c r="BP356" i="2"/>
  <c r="BP357" i="2"/>
  <c r="Z357" i="2"/>
  <c r="BP393" i="2"/>
  <c r="BN393" i="2"/>
  <c r="Z393" i="2"/>
  <c r="BN394" i="2"/>
  <c r="BN397" i="2"/>
  <c r="Y403" i="2"/>
  <c r="Y404" i="2"/>
  <c r="BN407" i="2"/>
  <c r="Z407" i="2"/>
  <c r="Z408" i="2" s="1"/>
  <c r="Z515" i="2"/>
  <c r="Z430" i="2"/>
  <c r="BP444" i="2"/>
  <c r="Y452" i="2"/>
  <c r="Z448" i="2"/>
  <c r="Z451" i="2" s="1"/>
  <c r="BP458" i="2"/>
  <c r="Z458" i="2"/>
  <c r="BN479" i="2"/>
  <c r="BP480" i="2"/>
  <c r="BN480" i="2"/>
  <c r="Z480" i="2"/>
  <c r="BN482" i="2"/>
  <c r="BP491" i="2"/>
  <c r="Z491" i="2"/>
  <c r="BP492" i="2"/>
  <c r="BN497" i="2"/>
  <c r="AB515" i="2"/>
  <c r="Y504" i="2"/>
  <c r="Y227" i="2"/>
  <c r="BP221" i="2"/>
  <c r="BP241" i="2"/>
  <c r="Y273" i="2"/>
  <c r="BP291" i="2"/>
  <c r="Y302" i="2"/>
  <c r="BN299" i="2"/>
  <c r="BN309" i="2"/>
  <c r="BN319" i="2"/>
  <c r="BP321" i="2"/>
  <c r="BN335" i="2"/>
  <c r="Y337" i="2"/>
  <c r="BN347" i="2"/>
  <c r="Y349" i="2"/>
  <c r="Y370" i="2"/>
  <c r="Y371" i="2"/>
  <c r="BN377" i="2"/>
  <c r="BP441" i="2"/>
  <c r="BN456" i="2"/>
  <c r="BP473" i="2"/>
  <c r="Z109" i="2"/>
  <c r="Y133" i="2"/>
  <c r="Y36" i="2"/>
  <c r="BP47" i="2"/>
  <c r="BN68" i="2"/>
  <c r="Y71" i="2"/>
  <c r="BN78" i="2"/>
  <c r="BP91" i="2"/>
  <c r="BP96" i="2"/>
  <c r="BP107" i="2"/>
  <c r="Y128" i="2"/>
  <c r="BP165" i="2"/>
  <c r="BP198" i="2"/>
  <c r="BP208" i="2"/>
  <c r="BN250" i="2"/>
  <c r="Y253" i="2"/>
  <c r="BN267" i="2"/>
  <c r="BN281" i="2"/>
  <c r="Y293" i="2"/>
  <c r="Y303" i="2"/>
  <c r="BP314" i="2"/>
  <c r="BP319" i="2"/>
  <c r="BN322" i="2"/>
  <c r="Z333" i="2"/>
  <c r="BP335" i="2"/>
  <c r="Z345" i="2"/>
  <c r="BP347" i="2"/>
  <c r="BN357" i="2"/>
  <c r="Z368" i="2"/>
  <c r="BP382" i="2"/>
  <c r="Z392" i="2"/>
  <c r="BP394" i="2"/>
  <c r="Z402" i="2"/>
  <c r="Y408" i="2"/>
  <c r="Y416" i="2"/>
  <c r="BN431" i="2"/>
  <c r="Z434" i="2"/>
  <c r="BP436" i="2"/>
  <c r="BN449" i="2"/>
  <c r="BN459" i="2"/>
  <c r="Z474" i="2"/>
  <c r="BN487" i="2"/>
  <c r="BP497" i="2"/>
  <c r="J515" i="2"/>
  <c r="BP35" i="2"/>
  <c r="F9" i="2"/>
  <c r="BN83" i="2"/>
  <c r="BN99" i="2"/>
  <c r="BN146" i="2"/>
  <c r="Y149" i="2"/>
  <c r="BN181" i="2"/>
  <c r="Y212" i="2"/>
  <c r="BN239" i="2"/>
  <c r="Y274" i="2"/>
  <c r="BN287" i="2"/>
  <c r="BN297" i="2"/>
  <c r="BN307" i="2"/>
  <c r="Y310" i="2"/>
  <c r="BN327" i="2"/>
  <c r="Y363" i="2"/>
  <c r="BN464" i="2"/>
  <c r="Y467" i="2"/>
  <c r="K515" i="2"/>
  <c r="Y59" i="2"/>
  <c r="Z78" i="2"/>
  <c r="H9" i="2"/>
  <c r="Z26" i="2"/>
  <c r="Y134" i="2"/>
  <c r="Z43" i="2"/>
  <c r="Y48" i="2"/>
  <c r="BP68" i="2"/>
  <c r="Z76" i="2"/>
  <c r="Y92" i="2"/>
  <c r="Y116" i="2"/>
  <c r="Z125" i="2"/>
  <c r="Z127" i="2" s="1"/>
  <c r="Y139" i="2"/>
  <c r="Y174" i="2"/>
  <c r="BN196" i="2"/>
  <c r="BN206" i="2"/>
  <c r="Y217" i="2"/>
  <c r="Z248" i="2"/>
  <c r="BP250" i="2"/>
  <c r="Z259" i="2"/>
  <c r="Z265" i="2"/>
  <c r="Z268" i="2" s="1"/>
  <c r="BP267" i="2"/>
  <c r="BP281" i="2"/>
  <c r="Z290" i="2"/>
  <c r="Z300" i="2"/>
  <c r="Z320" i="2"/>
  <c r="Z323" i="2" s="1"/>
  <c r="BP322" i="2"/>
  <c r="BN333" i="2"/>
  <c r="Y336" i="2"/>
  <c r="BN345" i="2"/>
  <c r="Y348" i="2"/>
  <c r="BN368" i="2"/>
  <c r="Z378" i="2"/>
  <c r="Y383" i="2"/>
  <c r="BN392" i="2"/>
  <c r="BN402" i="2"/>
  <c r="Z413" i="2"/>
  <c r="BP431" i="2"/>
  <c r="BN434" i="2"/>
  <c r="BP449" i="2"/>
  <c r="Z457" i="2"/>
  <c r="BP459" i="2"/>
  <c r="BN474" i="2"/>
  <c r="BP487" i="2"/>
  <c r="Y498" i="2"/>
  <c r="L515" i="2"/>
  <c r="BP181" i="2"/>
  <c r="Y254" i="2"/>
  <c r="BP287" i="2"/>
  <c r="BP297" i="2"/>
  <c r="BP307" i="2"/>
  <c r="BP327" i="2"/>
  <c r="Y353" i="2"/>
  <c r="BP397" i="2"/>
  <c r="BP439" i="2"/>
  <c r="Y445" i="2"/>
  <c r="BP454" i="2"/>
  <c r="BP464" i="2"/>
  <c r="BP479" i="2"/>
  <c r="BP482" i="2"/>
  <c r="Y493" i="2"/>
  <c r="M515" i="2"/>
  <c r="Z54" i="2"/>
  <c r="Z64" i="2"/>
  <c r="Z113" i="2"/>
  <c r="Z136" i="2"/>
  <c r="Y150" i="2"/>
  <c r="Z161" i="2"/>
  <c r="Z171" i="2"/>
  <c r="Z194" i="2"/>
  <c r="Z204" i="2"/>
  <c r="Z214" i="2"/>
  <c r="Z216" i="2" s="1"/>
  <c r="Z225" i="2"/>
  <c r="BN248" i="2"/>
  <c r="BN259" i="2"/>
  <c r="BN265" i="2"/>
  <c r="Y268" i="2"/>
  <c r="Z276" i="2"/>
  <c r="Z277" i="2" s="1"/>
  <c r="Y282" i="2"/>
  <c r="BN290" i="2"/>
  <c r="BN300" i="2"/>
  <c r="BN320" i="2"/>
  <c r="Y323" i="2"/>
  <c r="BP333" i="2"/>
  <c r="Z343" i="2"/>
  <c r="Y358" i="2"/>
  <c r="Z366" i="2"/>
  <c r="BN378" i="2"/>
  <c r="Z390" i="2"/>
  <c r="BN413" i="2"/>
  <c r="BN457" i="2"/>
  <c r="Y468" i="2"/>
  <c r="Y488" i="2"/>
  <c r="O515" i="2"/>
  <c r="Y398" i="2"/>
  <c r="Y483" i="2"/>
  <c r="Y499" i="2"/>
  <c r="P515" i="2"/>
  <c r="BN29" i="2"/>
  <c r="Z41" i="2"/>
  <c r="BN54" i="2"/>
  <c r="BN64" i="2"/>
  <c r="Z74" i="2"/>
  <c r="Z84" i="2"/>
  <c r="Z85" i="2" s="1"/>
  <c r="Z100" i="2"/>
  <c r="BN113" i="2"/>
  <c r="BN136" i="2"/>
  <c r="Z147" i="2"/>
  <c r="BN161" i="2"/>
  <c r="BN171" i="2"/>
  <c r="Z182" i="2"/>
  <c r="Z183" i="2" s="1"/>
  <c r="BN194" i="2"/>
  <c r="BN204" i="2"/>
  <c r="BN214" i="2"/>
  <c r="BN225" i="2"/>
  <c r="Z257" i="2"/>
  <c r="BN276" i="2"/>
  <c r="Z288" i="2"/>
  <c r="Z298" i="2"/>
  <c r="Z308" i="2"/>
  <c r="Z328" i="2"/>
  <c r="BN343" i="2"/>
  <c r="Y354" i="2"/>
  <c r="BN366" i="2"/>
  <c r="BN390" i="2"/>
  <c r="Z411" i="2"/>
  <c r="Y446" i="2"/>
  <c r="Z455" i="2"/>
  <c r="Z465" i="2"/>
  <c r="Z472" i="2"/>
  <c r="Z475" i="2"/>
  <c r="Y494" i="2"/>
  <c r="Q515" i="2"/>
  <c r="BN118" i="2"/>
  <c r="BN142" i="2"/>
  <c r="BN176" i="2"/>
  <c r="Y269" i="2"/>
  <c r="Y283" i="2"/>
  <c r="Y324" i="2"/>
  <c r="Y489" i="2"/>
  <c r="Z502" i="2"/>
  <c r="Z503" i="2" s="1"/>
  <c r="R515" i="2"/>
  <c r="Y72" i="2"/>
  <c r="BN69" i="2"/>
  <c r="Z27" i="2"/>
  <c r="BP29" i="2"/>
  <c r="BN41" i="2"/>
  <c r="Y44" i="2"/>
  <c r="Z52" i="2"/>
  <c r="Z62" i="2"/>
  <c r="BN74" i="2"/>
  <c r="BN84" i="2"/>
  <c r="BN100" i="2"/>
  <c r="Z121" i="2"/>
  <c r="BP136" i="2"/>
  <c r="BN147" i="2"/>
  <c r="Z159" i="2"/>
  <c r="BP161" i="2"/>
  <c r="BN182" i="2"/>
  <c r="Z192" i="2"/>
  <c r="Z202" i="2"/>
  <c r="BP214" i="2"/>
  <c r="Z223" i="2"/>
  <c r="Z243" i="2"/>
  <c r="BN257" i="2"/>
  <c r="Z260" i="2"/>
  <c r="BP276" i="2"/>
  <c r="BN288" i="2"/>
  <c r="BN298" i="2"/>
  <c r="BN308" i="2"/>
  <c r="BN328" i="2"/>
  <c r="Z341" i="2"/>
  <c r="Z351" i="2"/>
  <c r="BP366" i="2"/>
  <c r="Y379" i="2"/>
  <c r="Z388" i="2"/>
  <c r="Y399" i="2"/>
  <c r="BN411" i="2"/>
  <c r="Z443" i="2"/>
  <c r="BN455" i="2"/>
  <c r="BN465" i="2"/>
  <c r="BN472" i="2"/>
  <c r="BN475" i="2"/>
  <c r="Y484" i="2"/>
  <c r="Z496" i="2"/>
  <c r="Z498" i="2" s="1"/>
  <c r="BN502" i="2"/>
  <c r="T515" i="2"/>
  <c r="BN27" i="2"/>
  <c r="BP41" i="2"/>
  <c r="BN52" i="2"/>
  <c r="BN62" i="2"/>
  <c r="BP74" i="2"/>
  <c r="BP84" i="2"/>
  <c r="Z98" i="2"/>
  <c r="BN121" i="2"/>
  <c r="Z132" i="2"/>
  <c r="Z133" i="2" s="1"/>
  <c r="BN159" i="2"/>
  <c r="BN192" i="2"/>
  <c r="BN202" i="2"/>
  <c r="Z210" i="2"/>
  <c r="BN223" i="2"/>
  <c r="BN243" i="2"/>
  <c r="BP257" i="2"/>
  <c r="BN260" i="2"/>
  <c r="Z272" i="2"/>
  <c r="Z273" i="2" s="1"/>
  <c r="Y277" i="2"/>
  <c r="Z286" i="2"/>
  <c r="Z296" i="2"/>
  <c r="BP298" i="2"/>
  <c r="Z306" i="2"/>
  <c r="Z326" i="2"/>
  <c r="BN341" i="2"/>
  <c r="BN351" i="2"/>
  <c r="Z361" i="2"/>
  <c r="Z362" i="2" s="1"/>
  <c r="BN388" i="2"/>
  <c r="Z396" i="2"/>
  <c r="BP411" i="2"/>
  <c r="Z438" i="2"/>
  <c r="BN443" i="2"/>
  <c r="BP472" i="2"/>
  <c r="Z486" i="2"/>
  <c r="Z488" i="2" s="1"/>
  <c r="BN496" i="2"/>
  <c r="U515" i="2"/>
  <c r="Y33" i="2"/>
  <c r="Y45" i="2"/>
  <c r="BN77" i="2"/>
  <c r="Y80" i="2"/>
  <c r="BN126" i="2"/>
  <c r="Y143" i="2"/>
  <c r="BP154" i="2"/>
  <c r="Y177" i="2"/>
  <c r="BN249" i="2"/>
  <c r="BN266" i="2"/>
  <c r="Y380" i="2"/>
  <c r="BN414" i="2"/>
  <c r="BN430" i="2"/>
  <c r="BN448" i="2"/>
  <c r="Y451" i="2"/>
  <c r="BN458" i="2"/>
  <c r="Y461" i="2"/>
  <c r="Z481" i="2"/>
  <c r="BN491" i="2"/>
  <c r="BP502" i="2"/>
  <c r="V515" i="2"/>
  <c r="BN98" i="2"/>
  <c r="Y101" i="2"/>
  <c r="BN132" i="2"/>
  <c r="BP159" i="2"/>
  <c r="Y183" i="2"/>
  <c r="BP202" i="2"/>
  <c r="BN210" i="2"/>
  <c r="BN272" i="2"/>
  <c r="BN286" i="2"/>
  <c r="BN296" i="2"/>
  <c r="BN306" i="2"/>
  <c r="BN326" i="2"/>
  <c r="Y329" i="2"/>
  <c r="BN361" i="2"/>
  <c r="BN396" i="2"/>
  <c r="BN438" i="2"/>
  <c r="Y476" i="2"/>
  <c r="BN486" i="2"/>
  <c r="D515" i="2"/>
  <c r="W515" i="2"/>
  <c r="Z148" i="2"/>
  <c r="Z258" i="2"/>
  <c r="Z289" i="2"/>
  <c r="Z299" i="2"/>
  <c r="Z309" i="2"/>
  <c r="Z377" i="2"/>
  <c r="Z412" i="2"/>
  <c r="BP430" i="2"/>
  <c r="BP448" i="2"/>
  <c r="Z456" i="2"/>
  <c r="Z466" i="2"/>
  <c r="Y503" i="2"/>
  <c r="BP52" i="2"/>
  <c r="BP62" i="2"/>
  <c r="Z42" i="2"/>
  <c r="Z75" i="2"/>
  <c r="Y122" i="2"/>
  <c r="Y144" i="2"/>
  <c r="BN221" i="2"/>
  <c r="Y244" i="2"/>
  <c r="Y261" i="2"/>
  <c r="BP326" i="2"/>
  <c r="BP361" i="2"/>
  <c r="Y462" i="2"/>
  <c r="Y477" i="2"/>
  <c r="BN112" i="2"/>
  <c r="BN170" i="2"/>
  <c r="Z239" i="2"/>
  <c r="Z244" i="2" s="1"/>
  <c r="Z353" i="2" l="1"/>
  <c r="Z316" i="2"/>
  <c r="Z379" i="2"/>
  <c r="Z445" i="2"/>
  <c r="Z310" i="2"/>
  <c r="Z101" i="2"/>
  <c r="Z199" i="2"/>
  <c r="Z122" i="2"/>
  <c r="Z476" i="2"/>
  <c r="Z138" i="2"/>
  <c r="Z253" i="2"/>
  <c r="Z403" i="2"/>
  <c r="X508" i="2"/>
  <c r="Z483" i="2"/>
  <c r="Z227" i="2"/>
  <c r="Z167" i="2"/>
  <c r="Z58" i="2"/>
  <c r="Z173" i="2"/>
  <c r="Z115" i="2"/>
  <c r="Z336" i="2"/>
  <c r="Z493" i="2"/>
  <c r="Z467" i="2"/>
  <c r="Y505" i="2"/>
  <c r="Z358" i="2"/>
  <c r="Y506" i="2"/>
  <c r="Y507" i="2"/>
  <c r="Z461" i="2"/>
  <c r="Z149" i="2"/>
  <c r="Z32" i="2"/>
  <c r="Y509" i="2"/>
  <c r="Z188" i="2"/>
  <c r="Z415" i="2"/>
  <c r="Z370" i="2"/>
  <c r="Z211" i="2"/>
  <c r="Z398" i="2"/>
  <c r="Z80" i="2"/>
  <c r="Z44" i="2"/>
  <c r="Z292" i="2"/>
  <c r="Z348" i="2"/>
  <c r="Z261" i="2"/>
  <c r="Z329" i="2"/>
  <c r="Z302" i="2"/>
  <c r="Z65" i="2"/>
  <c r="Y508" i="2" l="1"/>
  <c r="Z510" i="2"/>
</calcChain>
</file>

<file path=xl/sharedStrings.xml><?xml version="1.0" encoding="utf-8"?>
<sst xmlns="http://schemas.openxmlformats.org/spreadsheetml/2006/main" count="3760" uniqueCount="813">
  <si>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</si>
  <si>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</si>
  <si>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</si>
  <si>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</si>
  <si>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</si>
  <si>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</si>
  <si>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</si>
  <si>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</si>
  <si>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</si>
  <si>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</si>
  <si>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</si>
  <si>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</si>
  <si>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</si>
  <si>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</si>
  <si>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</si>
  <si>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</si>
  <si>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</si>
  <si>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</si>
  <si>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</si>
  <si>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</si>
  <si>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</si>
  <si>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</si>
  <si>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</si>
  <si>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</si>
  <si>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</si>
  <si>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</si>
  <si>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</si>
  <si>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</si>
  <si>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</si>
  <si>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</si>
  <si>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</si>
  <si>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</si>
  <si>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</si>
  <si>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</si>
  <si>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</si>
  <si>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</si>
  <si>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</si>
  <si>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</si>
  <si>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</si>
  <si>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</si>
  <si>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</si>
  <si>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</si>
  <si>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</si>
  <si>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</si>
  <si>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</si>
  <si>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</si>
  <si>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</si>
  <si>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</si>
  <si>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</si>
  <si>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</si>
  <si>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</si>
  <si>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</si>
  <si>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</si>
  <si>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</si>
  <si>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</si>
  <si>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</si>
  <si>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</si>
  <si>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</si>
  <si>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</si>
  <si>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</si>
  <si>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</si>
  <si>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</si>
  <si>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</si>
  <si>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</si>
  <si>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</si>
  <si>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</si>
  <si>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</si>
  <si>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</si>
  <si>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</si>
  <si>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</si>
  <si>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</si>
  <si>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</si>
  <si>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</si>
  <si>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</si>
  <si>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</si>
  <si>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</si>
  <si>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</si>
  <si>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</si>
  <si>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</si>
  <si>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</si>
  <si>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</si>
  <si>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</si>
  <si>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</si>
  <si>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</si>
  <si>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</si>
  <si>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</si>
  <si>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</si>
  <si>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</si>
  <si>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</si>
  <si>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</si>
  <si>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</si>
  <si>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</si>
  <si>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</si>
  <si>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</si>
  <si>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</si>
  <si>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</si>
  <si>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</si>
  <si>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</si>
  <si>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</si>
  <si>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</si>
  <si>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</si>
  <si>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</si>
  <si>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</si>
  <si>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</si>
  <si>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</si>
  <si>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</si>
  <si>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</si>
  <si>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</si>
  <si>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</si>
  <si>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</si>
  <si>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</si>
  <si>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</si>
  <si>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</si>
  <si>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</si>
  <si>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</si>
  <si>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</si>
  <si>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</si>
  <si>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</si>
  <si>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</si>
  <si>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</si>
  <si>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</si>
  <si>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</si>
  <si>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</si>
  <si>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</si>
  <si>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</si>
  <si>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</si>
  <si>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</si>
  <si>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</si>
  <si>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</si>
  <si>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</si>
  <si>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</si>
  <si>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</si>
  <si>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</si>
  <si>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</si>
  <si>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</si>
  <si>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</si>
  <si>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</si>
  <si>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</si>
  <si>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</si>
  <si>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</si>
  <si>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</si>
  <si>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</si>
  <si>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</si>
  <si>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</si>
  <si>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</si>
  <si>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</si>
  <si>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</si>
  <si>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</si>
  <si>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</si>
  <si>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</si>
  <si>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</si>
  <si>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</si>
  <si>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</si>
  <si>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</si>
  <si>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</si>
  <si>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</si>
  <si>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</si>
  <si>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</si>
  <si>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</si>
  <si>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</si>
  <si>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</si>
  <si>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</si>
  <si>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</si>
  <si>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</si>
  <si>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</si>
  <si>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</si>
  <si>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</si>
  <si>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</si>
  <si>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</si>
  <si>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</si>
  <si>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</si>
  <si>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</si>
  <si>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</si>
  <si>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</si>
  <si>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</si>
  <si>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</si>
  <si>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</si>
  <si>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</si>
  <si>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</si>
  <si>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</si>
  <si>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</si>
  <si>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</si>
  <si>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</si>
  <si>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</si>
  <si>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</si>
  <si>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</si>
  <si>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</si>
  <si>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</si>
  <si>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</si>
  <si>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</si>
  <si>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</si>
  <si>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</si>
  <si>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</si>
  <si>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</si>
  <si>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</si>
  <si>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</si>
  <si>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</si>
  <si>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</si>
  <si>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</si>
  <si>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</si>
  <si>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</si>
  <si>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</si>
  <si>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</si>
  <si>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</si>
  <si>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</si>
  <si>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</si>
  <si>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</si>
  <si>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</si>
  <si>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</si>
  <si>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</si>
  <si>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</si>
  <si>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</si>
  <si>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</si>
  <si>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</si>
  <si>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</si>
  <si>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</si>
  <si>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</si>
  <si>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</si>
  <si>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</si>
  <si>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</si>
  <si>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</si>
  <si>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</si>
  <si>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</si>
  <si>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</si>
  <si>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</si>
  <si>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</si>
  <si>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</si>
  <si>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</si>
  <si>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</si>
  <si>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</si>
  <si>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</si>
  <si>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</si>
  <si>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</si>
  <si>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</si>
  <si>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</si>
  <si>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</si>
  <si>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</si>
  <si>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</si>
  <si>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</si>
  <si>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</si>
  <si>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</si>
  <si>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</si>
  <si>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</si>
  <si>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</si>
  <si>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</si>
  <si>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</si>
  <si>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</si>
  <si>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</si>
  <si>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</si>
  <si>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</si>
  <si>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</si>
  <si>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</si>
  <si>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</si>
  <si>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</si>
  <si>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</si>
  <si>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</si>
  <si>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</si>
  <si>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</si>
  <si>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</si>
  <si>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</si>
  <si>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</si>
  <si>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</si>
  <si>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</si>
  <si>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</si>
  <si>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</si>
  <si>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</si>
  <si>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</si>
  <si>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</si>
  <si>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</si>
  <si>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</si>
  <si>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</si>
  <si>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</si>
  <si>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</si>
  <si>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</si>
  <si>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</si>
  <si>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</si>
  <si>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</si>
  <si>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</si>
  <si>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</si>
  <si>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</si>
  <si>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</si>
  <si>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</si>
  <si>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</si>
  <si>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</si>
  <si>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</si>
  <si>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</si>
  <si>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</si>
  <si>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</si>
  <si>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</si>
  <si>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</si>
  <si>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</si>
  <si>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</si>
  <si>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</si>
  <si>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</si>
  <si>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</si>
  <si>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</si>
  <si>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</si>
  <si>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</si>
  <si>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</si>
  <si>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</si>
  <si>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</si>
  <si>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</si>
  <si>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</si>
  <si>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</si>
  <si>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</si>
  <si>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</si>
  <si>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</si>
  <si>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</si>
  <si>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</si>
  <si>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</si>
  <si>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</si>
  <si>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</si>
  <si>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</si>
  <si>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</si>
  <si>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</si>
  <si>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</si>
  <si>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</si>
  <si>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</si>
  <si>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</si>
  <si>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</si>
  <si>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</si>
  <si>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</si>
  <si>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</si>
  <si>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</si>
  <si>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</si>
  <si>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</si>
  <si>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</si>
  <si>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</si>
  <si>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</si>
  <si>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</si>
  <si>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</si>
  <si>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</si>
  <si>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</si>
  <si>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</si>
  <si>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</si>
  <si>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</si>
  <si>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</si>
  <si>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</si>
  <si>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</si>
  <si>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</si>
  <si>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</si>
  <si>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</si>
  <si>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</si>
  <si>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</si>
  <si>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</si>
  <si>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</si>
  <si>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</si>
  <si>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</si>
  <si>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</si>
  <si>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</si>
  <si>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</si>
  <si>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</si>
  <si>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</si>
  <si>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</si>
  <si>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</si>
  <si>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</si>
  <si>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</si>
  <si>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</si>
  <si>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</si>
  <si>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</si>
  <si>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</si>
  <si>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</si>
  <si>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</si>
  <si>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</si>
  <si>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</si>
  <si>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</si>
  <si>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</si>
  <si>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</si>
  <si>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</si>
  <si>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</si>
  <si>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</si>
  <si>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</si>
  <si>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</si>
  <si>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</si>
  <si>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</si>
  <si>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</si>
  <si>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</si>
  <si>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</si>
  <si>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</si>
  <si>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</si>
  <si>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</si>
  <si>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</si>
  <si>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</si>
  <si>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</si>
  <si>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</si>
  <si>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</si>
  <si>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</si>
  <si>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</si>
  <si>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</si>
  <si>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</si>
  <si>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</si>
  <si>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</si>
  <si>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</si>
  <si>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</si>
  <si>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</si>
  <si>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</si>
  <si>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</si>
  <si>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</si>
  <si>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</si>
  <si>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</si>
  <si>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</si>
  <si>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</si>
  <si>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</si>
  <si>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</si>
  <si>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</si>
  <si>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</si>
  <si>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</si>
  <si>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</si>
  <si>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</si>
  <si>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</si>
  <si>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</si>
  <si>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</si>
  <si>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</si>
  <si>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</si>
  <si>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</si>
  <si>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</si>
  <si>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</si>
  <si>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</si>
  <si>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</si>
  <si>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</si>
  <si>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</si>
  <si>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</si>
  <si>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</si>
  <si>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</si>
  <si>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</si>
  <si>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</si>
  <si>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</si>
  <si>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</si>
  <si>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</si>
  <si>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</si>
  <si>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</si>
  <si>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</si>
  <si>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</si>
  <si>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</si>
  <si>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</si>
  <si>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</si>
  <si>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</si>
  <si>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</si>
  <si>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</si>
  <si>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</si>
  <si>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</si>
  <si>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</si>
  <si>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</si>
  <si>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</si>
  <si>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</si>
  <si>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</si>
  <si>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</si>
  <si>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</si>
  <si>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</si>
  <si>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</si>
  <si>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</si>
  <si>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</si>
  <si>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</si>
  <si>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</si>
  <si>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</si>
  <si>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</si>
  <si>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</si>
  <si>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</si>
  <si>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</si>
  <si>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</si>
  <si>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</si>
  <si>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</si>
  <si>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</si>
  <si>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</si>
  <si>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</si>
  <si>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</si>
  <si>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</si>
  <si>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</si>
  <si>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</si>
  <si>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</si>
  <si>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</si>
  <si>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</si>
  <si>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</si>
  <si>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</si>
  <si>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</si>
  <si>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</si>
  <si>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</si>
  <si>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</si>
  <si>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</si>
  <si>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</si>
  <si>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</si>
  <si>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</si>
  <si>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</si>
  <si>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</si>
  <si>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</si>
  <si>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</si>
  <si>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</si>
  <si>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</si>
  <si>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</si>
  <si>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</si>
  <si>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</si>
  <si>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</si>
  <si>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</si>
  <si>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</si>
  <si>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</si>
  <si>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</si>
  <si>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</si>
  <si>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</si>
  <si>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</si>
  <si>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</si>
  <si>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</si>
  <si>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</si>
  <si>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</si>
  <si>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</si>
  <si>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</si>
  <si>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</si>
  <si>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</si>
  <si>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</si>
  <si>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</si>
  <si>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</si>
  <si>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</si>
  <si>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</si>
  <si>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</si>
  <si>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</si>
  <si>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</si>
  <si>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</si>
  <si>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</si>
  <si>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</si>
  <si>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</si>
  <si>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</si>
  <si>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</si>
  <si>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</si>
  <si>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</si>
  <si>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</si>
  <si>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</si>
  <si>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</si>
  <si>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</si>
  <si>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</si>
  <si>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</si>
  <si>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</si>
  <si>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</si>
  <si>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</si>
  <si>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</si>
  <si>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</si>
  <si>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</si>
  <si>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</si>
  <si>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</si>
  <si>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</si>
  <si>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</si>
  <si>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</si>
  <si>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</si>
  <si>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</si>
  <si>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</si>
  <si>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</si>
  <si>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</si>
  <si>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</si>
  <si>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</si>
  <si>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</si>
  <si>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</si>
  <si>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</si>
  <si>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</si>
  <si>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</si>
  <si>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</si>
  <si>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</si>
  <si>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</si>
  <si>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</si>
  <si>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</si>
  <si>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</si>
  <si>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</si>
  <si>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</si>
  <si>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</si>
  <si>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</si>
  <si>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</si>
  <si>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</si>
  <si>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</si>
  <si>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</si>
  <si>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</si>
  <si>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</si>
  <si>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</si>
  <si>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</si>
  <si>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</si>
  <si>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</si>
  <si>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</si>
  <si>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</si>
  <si>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</si>
  <si>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</si>
  <si>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</si>
  <si>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</si>
  <si>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</si>
  <si>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</si>
  <si>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</si>
  <si>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</si>
  <si>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</si>
  <si>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</si>
  <si>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</si>
  <si>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</si>
  <si>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</si>
  <si>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</si>
  <si>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</si>
  <si>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</si>
  <si>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</si>
  <si>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</si>
  <si>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</si>
  <si>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</si>
  <si>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</si>
  <si>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</si>
  <si>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</si>
  <si>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</si>
  <si>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</si>
  <si>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</si>
  <si>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</si>
  <si>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</si>
  <si>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</si>
  <si>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</si>
  <si>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</si>
  <si>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</si>
  <si>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</si>
  <si>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</si>
  <si>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</si>
  <si>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</si>
  <si>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</si>
  <si>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</si>
  <si>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</si>
  <si>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</si>
  <si>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</si>
  <si>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</si>
  <si>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</si>
  <si>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</si>
  <si>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</si>
  <si>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</si>
  <si>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</si>
  <si>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</si>
  <si>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</si>
  <si>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</si>
  <si>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</si>
  <si>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</si>
  <si>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</si>
  <si>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</si>
  <si>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</si>
  <si>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</si>
  <si>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</si>
  <si>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</si>
  <si>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</si>
  <si>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</si>
  <si>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</si>
  <si>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</si>
  <si>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</si>
  <si>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</si>
  <si>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</si>
  <si>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</si>
  <si>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</si>
  <si>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</si>
  <si>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</si>
  <si>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</si>
  <si>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</si>
  <si>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</si>
  <si>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</si>
  <si>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</si>
  <si>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</si>
  <si>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</si>
  <si>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</si>
  <si>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</si>
  <si>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</si>
  <si>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</si>
  <si>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</si>
  <si>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</si>
  <si>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</si>
  <si>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</si>
  <si>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</si>
  <si>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</si>
  <si>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</si>
  <si>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</si>
  <si>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</si>
  <si>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</si>
  <si>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</si>
  <si>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</si>
  <si>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</si>
  <si>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</si>
  <si>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</si>
  <si>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</si>
  <si>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</si>
  <si>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</si>
  <si>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</si>
  <si>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</si>
  <si>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</si>
  <si>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</si>
  <si>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</si>
  <si>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</si>
  <si>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</si>
  <si>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</si>
  <si>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</si>
  <si>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</si>
  <si>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</si>
  <si>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</si>
  <si>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</si>
  <si>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</si>
  <si>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</si>
  <si>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</si>
  <si>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</si>
  <si>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</si>
  <si>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</si>
  <si>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</si>
  <si>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</si>
  <si>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</si>
  <si>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</si>
  <si>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</si>
  <si>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</si>
  <si>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</si>
  <si>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</si>
  <si>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</si>
  <si>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</si>
  <si>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</si>
  <si>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</si>
  <si>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</si>
  <si>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</si>
  <si>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</si>
  <si>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</si>
  <si>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</si>
  <si>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</si>
  <si>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</si>
  <si>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</si>
  <si>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</si>
  <si>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</si>
  <si>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</si>
  <si>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</si>
  <si>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</si>
  <si>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</si>
  <si>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</si>
  <si>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</si>
  <si>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</si>
  <si>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</si>
  <si>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</si>
  <si>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</si>
  <si>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</si>
  <si>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</si>
  <si>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</si>
  <si>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</si>
  <si>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</si>
  <si>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</si>
  <si>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</si>
  <si>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</si>
  <si>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</si>
  <si>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</si>
  <si>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</si>
  <si>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</si>
  <si>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</si>
  <si>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</si>
  <si>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</si>
  <si>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</si>
  <si>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</si>
  <si>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</si>
  <si>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</si>
  <si>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</si>
  <si>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</si>
  <si>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</si>
  <si>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</si>
  <si>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</si>
  <si>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</si>
  <si>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</si>
  <si>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</si>
  <si>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</si>
  <si>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</si>
  <si>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</si>
  <si>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</si>
  <si>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</si>
  <si>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</si>
  <si>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</si>
  <si>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</si>
  <si>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</si>
  <si>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</si>
  <si>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</si>
  <si>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</si>
  <si>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</si>
  <si>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</si>
  <si>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</si>
  <si>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</si>
  <si>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</si>
  <si>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</si>
  <si>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</si>
  <si>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</si>
  <si>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</si>
  <si>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</si>
  <si>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</si>
  <si>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</si>
  <si>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</si>
  <si>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</si>
  <si>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</si>
  <si>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</si>
  <si>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</si>
  <si>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</si>
  <si>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</si>
  <si>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</si>
  <si>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</si>
  <si>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</si>
  <si>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</si>
  <si>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</si>
  <si>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</si>
  <si>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</si>
  <si>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</si>
  <si>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</si>
  <si>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</si>
  <si>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</si>
  <si>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</si>
  <si>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</si>
  <si>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</si>
  <si>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</si>
  <si>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</si>
  <si>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</si>
  <si>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</si>
  <si>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</si>
  <si>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</si>
  <si>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</si>
  <si>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</si>
  <si>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</si>
  <si>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</si>
  <si>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</si>
  <si>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</si>
  <si>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</si>
  <si>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</si>
  <si>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</si>
  <si>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</si>
  <si>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</si>
  <si>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дозаказа к заказу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</si>
</sst>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5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231" sqref="AA23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92" t="s">
        <v>26</v>
      </c>
      <c r="E1" s="892"/>
      <c r="F1" s="892"/>
      <c r="G1" s="14" t="s">
        <v>65</v>
      </c>
      <c r="H1" s="892" t="s">
        <v>46</v>
      </c>
      <c r="I1" s="892"/>
      <c r="J1" s="892"/>
      <c r="K1" s="892"/>
      <c r="L1" s="892"/>
      <c r="M1" s="892"/>
      <c r="N1" s="892"/>
      <c r="O1" s="892"/>
      <c r="P1" s="892"/>
      <c r="Q1" s="892"/>
      <c r="R1" s="893" t="s">
        <v>66</v>
      </c>
      <c r="S1" s="894"/>
      <c r="T1" s="8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95"/>
      <c r="R2" s="895"/>
      <c r="S2" s="895"/>
      <c r="T2" s="895"/>
      <c r="U2" s="895"/>
      <c r="V2" s="895"/>
      <c r="W2" s="8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95"/>
      <c r="Q3" s="895"/>
      <c r="R3" s="895"/>
      <c r="S3" s="895"/>
      <c r="T3" s="895"/>
      <c r="U3" s="895"/>
      <c r="V3" s="895"/>
      <c r="W3" s="8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73" t="s">
        <v>8</v>
      </c>
      <c r="B5" s="873"/>
      <c r="C5" s="873"/>
      <c r="D5" s="896"/>
      <c r="E5" s="896"/>
      <c r="F5" s="897" t="s">
        <v>14</v>
      </c>
      <c r="G5" s="897"/>
      <c r="H5" s="896" t="s">
        <v>812</v>
      </c>
      <c r="I5" s="896"/>
      <c r="J5" s="896"/>
      <c r="K5" s="896"/>
      <c r="L5" s="896"/>
      <c r="M5" s="896"/>
      <c r="N5" s="72"/>
      <c r="P5" s="27" t="s">
        <v>4</v>
      </c>
      <c r="Q5" s="898">
        <v>45863</v>
      </c>
      <c r="R5" s="898"/>
      <c r="T5" s="899" t="s">
        <v>3</v>
      </c>
      <c r="U5" s="900"/>
      <c r="V5" s="901" t="s">
        <v>797</v>
      </c>
      <c r="W5" s="902"/>
      <c r="AB5" s="59"/>
      <c r="AC5" s="59"/>
      <c r="AD5" s="59"/>
      <c r="AE5" s="59"/>
    </row>
    <row r="6" spans="1:32" s="17" customFormat="1" ht="24" customHeight="1" x14ac:dyDescent="0.2">
      <c r="A6" s="873" t="s">
        <v>1</v>
      </c>
      <c r="B6" s="873"/>
      <c r="C6" s="873"/>
      <c r="D6" s="874" t="s">
        <v>74</v>
      </c>
      <c r="E6" s="874"/>
      <c r="F6" s="874"/>
      <c r="G6" s="874"/>
      <c r="H6" s="874"/>
      <c r="I6" s="874"/>
      <c r="J6" s="874"/>
      <c r="K6" s="874"/>
      <c r="L6" s="874"/>
      <c r="M6" s="874"/>
      <c r="N6" s="73"/>
      <c r="P6" s="27" t="s">
        <v>27</v>
      </c>
      <c r="Q6" s="875" t="str">
        <f>IF(Q5=0," ",CHOOSE(WEEKDAY(Q5,2),"Понедельник","Вторник","Среда","Четверг","Пятница","Суббота","Воскресенье"))</f>
        <v>Пятница</v>
      </c>
      <c r="R6" s="875"/>
      <c r="T6" s="876" t="s">
        <v>5</v>
      </c>
      <c r="U6" s="877"/>
      <c r="V6" s="878" t="s">
        <v>68</v>
      </c>
      <c r="W6" s="87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84" t="str">
        <f>IFERROR(VLOOKUP(DeliveryAddress,Table,3,0),1)</f>
        <v>1</v>
      </c>
      <c r="E7" s="885"/>
      <c r="F7" s="885"/>
      <c r="G7" s="885"/>
      <c r="H7" s="885"/>
      <c r="I7" s="885"/>
      <c r="J7" s="885"/>
      <c r="K7" s="885"/>
      <c r="L7" s="885"/>
      <c r="M7" s="886"/>
      <c r="N7" s="74"/>
      <c r="P7" s="29"/>
      <c r="Q7" s="48"/>
      <c r="R7" s="48"/>
      <c r="T7" s="876"/>
      <c r="U7" s="877"/>
      <c r="V7" s="880"/>
      <c r="W7" s="881"/>
      <c r="AB7" s="59"/>
      <c r="AC7" s="59"/>
      <c r="AD7" s="59"/>
      <c r="AE7" s="59"/>
    </row>
    <row r="8" spans="1:32" s="17" customFormat="1" ht="25.5" customHeight="1" x14ac:dyDescent="0.2">
      <c r="A8" s="887" t="s">
        <v>56</v>
      </c>
      <c r="B8" s="887"/>
      <c r="C8" s="887"/>
      <c r="D8" s="888" t="s">
        <v>75</v>
      </c>
      <c r="E8" s="888"/>
      <c r="F8" s="888"/>
      <c r="G8" s="888"/>
      <c r="H8" s="888"/>
      <c r="I8" s="888"/>
      <c r="J8" s="888"/>
      <c r="K8" s="888"/>
      <c r="L8" s="888"/>
      <c r="M8" s="888"/>
      <c r="N8" s="75"/>
      <c r="P8" s="27" t="s">
        <v>11</v>
      </c>
      <c r="Q8" s="871">
        <v>0.375</v>
      </c>
      <c r="R8" s="889"/>
      <c r="T8" s="876"/>
      <c r="U8" s="877"/>
      <c r="V8" s="880"/>
      <c r="W8" s="881"/>
      <c r="AB8" s="59"/>
      <c r="AC8" s="59"/>
      <c r="AD8" s="59"/>
      <c r="AE8" s="59"/>
    </row>
    <row r="9" spans="1:32" s="17" customFormat="1" ht="39.950000000000003" customHeight="1" x14ac:dyDescent="0.2">
      <c r="A9" s="8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3"/>
      <c r="C9" s="863"/>
      <c r="D9" s="864" t="s">
        <v>45</v>
      </c>
      <c r="E9" s="865"/>
      <c r="F9" s="8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3"/>
      <c r="H9" s="890" t="str">
        <f>IF(AND($A$9="Тип доверенности/получателя при получении в адресе перегруза:",$D$9="Разовая доверенность"),"Введите ФИО","")</f>
        <v/>
      </c>
      <c r="I9" s="890"/>
      <c r="J9" s="8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0"/>
      <c r="L9" s="890"/>
      <c r="M9" s="890"/>
      <c r="N9" s="70"/>
      <c r="P9" s="31" t="s">
        <v>15</v>
      </c>
      <c r="Q9" s="891"/>
      <c r="R9" s="891"/>
      <c r="T9" s="876"/>
      <c r="U9" s="877"/>
      <c r="V9" s="882"/>
      <c r="W9" s="88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3"/>
      <c r="C10" s="863"/>
      <c r="D10" s="864"/>
      <c r="E10" s="865"/>
      <c r="F10" s="8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3"/>
      <c r="H10" s="866" t="str">
        <f>IFERROR(VLOOKUP($D$10,Proxy,2,FALSE),"")</f>
        <v/>
      </c>
      <c r="I10" s="866"/>
      <c r="J10" s="866"/>
      <c r="K10" s="866"/>
      <c r="L10" s="866"/>
      <c r="M10" s="866"/>
      <c r="N10" s="71"/>
      <c r="P10" s="31" t="s">
        <v>32</v>
      </c>
      <c r="Q10" s="867"/>
      <c r="R10" s="867"/>
      <c r="U10" s="29" t="s">
        <v>12</v>
      </c>
      <c r="V10" s="868" t="s">
        <v>69</v>
      </c>
      <c r="W10" s="8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0"/>
      <c r="R11" s="870"/>
      <c r="U11" s="29" t="s">
        <v>28</v>
      </c>
      <c r="V11" s="849" t="s">
        <v>811</v>
      </c>
      <c r="W11" s="84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8" t="s">
        <v>70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8"/>
      <c r="N12" s="76"/>
      <c r="P12" s="27" t="s">
        <v>30</v>
      </c>
      <c r="Q12" s="871"/>
      <c r="R12" s="871"/>
      <c r="S12" s="28"/>
      <c r="T12"/>
      <c r="U12" s="29" t="s">
        <v>45</v>
      </c>
      <c r="V12" s="872"/>
      <c r="W12" s="872"/>
      <c r="X12"/>
      <c r="AB12" s="59"/>
      <c r="AC12" s="59"/>
      <c r="AD12" s="59"/>
      <c r="AE12" s="59"/>
    </row>
    <row r="13" spans="1:32" s="17" customFormat="1" ht="23.25" customHeight="1" x14ac:dyDescent="0.2">
      <c r="A13" s="848" t="s">
        <v>71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8"/>
      <c r="N13" s="76"/>
      <c r="O13" s="31"/>
      <c r="P13" s="31" t="s">
        <v>31</v>
      </c>
      <c r="Q13" s="849"/>
      <c r="R13" s="84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8" t="s">
        <v>72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50" t="s">
        <v>73</v>
      </c>
      <c r="B15" s="850"/>
      <c r="C15" s="850"/>
      <c r="D15" s="850"/>
      <c r="E15" s="850"/>
      <c r="F15" s="850"/>
      <c r="G15" s="850"/>
      <c r="H15" s="850"/>
      <c r="I15" s="850"/>
      <c r="J15" s="850"/>
      <c r="K15" s="850"/>
      <c r="L15" s="850"/>
      <c r="M15" s="850"/>
      <c r="N15" s="77"/>
      <c r="O15"/>
      <c r="P15" s="851" t="s">
        <v>59</v>
      </c>
      <c r="Q15" s="851"/>
      <c r="R15" s="851"/>
      <c r="S15" s="851"/>
      <c r="T15" s="85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2"/>
      <c r="Q16" s="852"/>
      <c r="R16" s="852"/>
      <c r="S16" s="852"/>
      <c r="T16" s="8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57</v>
      </c>
      <c r="B17" s="834" t="s">
        <v>48</v>
      </c>
      <c r="C17" s="855" t="s">
        <v>47</v>
      </c>
      <c r="D17" s="857" t="s">
        <v>49</v>
      </c>
      <c r="E17" s="858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64</v>
      </c>
      <c r="L17" s="834" t="s">
        <v>62</v>
      </c>
      <c r="M17" s="834" t="s">
        <v>2</v>
      </c>
      <c r="N17" s="834" t="s">
        <v>61</v>
      </c>
      <c r="O17" s="834" t="s">
        <v>25</v>
      </c>
      <c r="P17" s="857" t="s">
        <v>17</v>
      </c>
      <c r="Q17" s="861"/>
      <c r="R17" s="861"/>
      <c r="S17" s="861"/>
      <c r="T17" s="858"/>
      <c r="U17" s="853" t="s">
        <v>54</v>
      </c>
      <c r="V17" s="854"/>
      <c r="W17" s="834" t="s">
        <v>6</v>
      </c>
      <c r="X17" s="834" t="s">
        <v>41</v>
      </c>
      <c r="Y17" s="836" t="s">
        <v>53</v>
      </c>
      <c r="Z17" s="838" t="s">
        <v>18</v>
      </c>
      <c r="AA17" s="840" t="s">
        <v>58</v>
      </c>
      <c r="AB17" s="840" t="s">
        <v>19</v>
      </c>
      <c r="AC17" s="840" t="s">
        <v>63</v>
      </c>
      <c r="AD17" s="842" t="s">
        <v>55</v>
      </c>
      <c r="AE17" s="843"/>
      <c r="AF17" s="844"/>
      <c r="AG17" s="82"/>
      <c r="BD17" s="81" t="s">
        <v>60</v>
      </c>
    </row>
    <row r="18" spans="1:68" ht="14.25" customHeight="1" x14ac:dyDescent="0.2">
      <c r="A18" s="835"/>
      <c r="B18" s="835"/>
      <c r="C18" s="856"/>
      <c r="D18" s="859"/>
      <c r="E18" s="86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59"/>
      <c r="Q18" s="862"/>
      <c r="R18" s="862"/>
      <c r="S18" s="862"/>
      <c r="T18" s="860"/>
      <c r="U18" s="83" t="s">
        <v>44</v>
      </c>
      <c r="V18" s="83" t="s">
        <v>43</v>
      </c>
      <c r="W18" s="835"/>
      <c r="X18" s="835"/>
      <c r="Y18" s="837"/>
      <c r="Z18" s="839"/>
      <c r="AA18" s="841"/>
      <c r="AB18" s="841"/>
      <c r="AC18" s="841"/>
      <c r="AD18" s="845"/>
      <c r="AE18" s="846"/>
      <c r="AF18" s="847"/>
      <c r="AG18" s="82"/>
      <c r="BD18" s="81"/>
    </row>
    <row r="19" spans="1:68" ht="27.75" hidden="1" customHeight="1" x14ac:dyDescent="0.2">
      <c r="A19" s="605" t="s">
        <v>76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54"/>
      <c r="AB19" s="54"/>
      <c r="AC19" s="54"/>
    </row>
    <row r="20" spans="1:68" ht="16.5" hidden="1" customHeight="1" x14ac:dyDescent="0.25">
      <c r="A20" s="591" t="s">
        <v>76</v>
      </c>
      <c r="B20" s="591"/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1"/>
      <c r="X20" s="591"/>
      <c r="Y20" s="591"/>
      <c r="Z20" s="591"/>
      <c r="AA20" s="65"/>
      <c r="AB20" s="65"/>
      <c r="AC20" s="79"/>
    </row>
    <row r="21" spans="1:68" ht="14.25" hidden="1" customHeight="1" x14ac:dyDescent="0.25">
      <c r="A21" s="592" t="s">
        <v>77</v>
      </c>
      <c r="B21" s="592"/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2"/>
      <c r="P21" s="592"/>
      <c r="Q21" s="592"/>
      <c r="R21" s="592"/>
      <c r="S21" s="592"/>
      <c r="T21" s="592"/>
      <c r="U21" s="592"/>
      <c r="V21" s="592"/>
      <c r="W21" s="592"/>
      <c r="X21" s="592"/>
      <c r="Y21" s="592"/>
      <c r="Z21" s="592"/>
      <c r="AA21" s="66"/>
      <c r="AB21" s="66"/>
      <c r="AC21" s="80"/>
    </row>
    <row r="22" spans="1:68" ht="27" hidden="1" customHeight="1" x14ac:dyDescent="0.25">
      <c r="A22" s="63" t="s">
        <v>78</v>
      </c>
      <c r="B22" s="63" t="s">
        <v>79</v>
      </c>
      <c r="C22" s="36">
        <v>4301031278</v>
      </c>
      <c r="D22" s="576">
        <v>4680115886643</v>
      </c>
      <c r="E22" s="57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32" t="s">
        <v>80</v>
      </c>
      <c r="Q22" s="578"/>
      <c r="R22" s="578"/>
      <c r="S22" s="578"/>
      <c r="T22" s="57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65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83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84"/>
      <c r="P23" s="580" t="s">
        <v>40</v>
      </c>
      <c r="Q23" s="581"/>
      <c r="R23" s="581"/>
      <c r="S23" s="581"/>
      <c r="T23" s="581"/>
      <c r="U23" s="581"/>
      <c r="V23" s="58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84"/>
      <c r="P24" s="580" t="s">
        <v>40</v>
      </c>
      <c r="Q24" s="581"/>
      <c r="R24" s="581"/>
      <c r="S24" s="581"/>
      <c r="T24" s="581"/>
      <c r="U24" s="581"/>
      <c r="V24" s="58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92" t="s">
        <v>84</v>
      </c>
      <c r="B25" s="592"/>
      <c r="C25" s="592"/>
      <c r="D25" s="592"/>
      <c r="E25" s="592"/>
      <c r="F25" s="592"/>
      <c r="G25" s="592"/>
      <c r="H25" s="592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92"/>
      <c r="T25" s="592"/>
      <c r="U25" s="592"/>
      <c r="V25" s="592"/>
      <c r="W25" s="592"/>
      <c r="X25" s="592"/>
      <c r="Y25" s="592"/>
      <c r="Z25" s="592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576">
        <v>4680115885912</v>
      </c>
      <c r="E26" s="57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65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4301051556</v>
      </c>
      <c r="D27" s="576">
        <v>4607091388237</v>
      </c>
      <c r="E27" s="57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65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4301051907</v>
      </c>
      <c r="D28" s="576">
        <v>4680115886230</v>
      </c>
      <c r="E28" s="57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2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65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4301051909</v>
      </c>
      <c r="D29" s="576">
        <v>4680115886247</v>
      </c>
      <c r="E29" s="57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2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65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98</v>
      </c>
      <c r="B30" s="63" t="s">
        <v>99</v>
      </c>
      <c r="C30" s="36">
        <v>4301051861</v>
      </c>
      <c r="D30" s="576">
        <v>4680115885905</v>
      </c>
      <c r="E30" s="57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65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101</v>
      </c>
      <c r="B31" s="63" t="s">
        <v>102</v>
      </c>
      <c r="C31" s="36">
        <v>4301051595</v>
      </c>
      <c r="D31" s="576">
        <v>4607091388244</v>
      </c>
      <c r="E31" s="57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8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65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83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84"/>
      <c r="P32" s="580" t="s">
        <v>40</v>
      </c>
      <c r="Q32" s="581"/>
      <c r="R32" s="581"/>
      <c r="S32" s="581"/>
      <c r="T32" s="581"/>
      <c r="U32" s="581"/>
      <c r="V32" s="58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84"/>
      <c r="P33" s="580" t="s">
        <v>40</v>
      </c>
      <c r="Q33" s="581"/>
      <c r="R33" s="581"/>
      <c r="S33" s="581"/>
      <c r="T33" s="581"/>
      <c r="U33" s="581"/>
      <c r="V33" s="58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92" t="s">
        <v>105</v>
      </c>
      <c r="B34" s="592"/>
      <c r="C34" s="592"/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2"/>
      <c r="X34" s="592"/>
      <c r="Y34" s="592"/>
      <c r="Z34" s="592"/>
      <c r="AA34" s="66"/>
      <c r="AB34" s="66"/>
      <c r="AC34" s="80"/>
    </row>
    <row r="35" spans="1:68" ht="27" hidden="1" customHeight="1" x14ac:dyDescent="0.25">
      <c r="A35" s="63" t="s">
        <v>106</v>
      </c>
      <c r="B35" s="63" t="s">
        <v>107</v>
      </c>
      <c r="C35" s="36">
        <v>4301032013</v>
      </c>
      <c r="D35" s="576">
        <v>4607091388503</v>
      </c>
      <c r="E35" s="57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8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83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4"/>
      <c r="P36" s="580" t="s">
        <v>40</v>
      </c>
      <c r="Q36" s="581"/>
      <c r="R36" s="581"/>
      <c r="S36" s="581"/>
      <c r="T36" s="581"/>
      <c r="U36" s="581"/>
      <c r="V36" s="58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4"/>
      <c r="P37" s="580" t="s">
        <v>40</v>
      </c>
      <c r="Q37" s="581"/>
      <c r="R37" s="581"/>
      <c r="S37" s="581"/>
      <c r="T37" s="581"/>
      <c r="U37" s="581"/>
      <c r="V37" s="58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05" t="s">
        <v>111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54"/>
      <c r="AB38" s="54"/>
      <c r="AC38" s="54"/>
    </row>
    <row r="39" spans="1:68" ht="16.5" hidden="1" customHeight="1" x14ac:dyDescent="0.25">
      <c r="A39" s="591" t="s">
        <v>112</v>
      </c>
      <c r="B39" s="591"/>
      <c r="C39" s="591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91"/>
      <c r="S39" s="591"/>
      <c r="T39" s="591"/>
      <c r="U39" s="591"/>
      <c r="V39" s="591"/>
      <c r="W39" s="591"/>
      <c r="X39" s="591"/>
      <c r="Y39" s="591"/>
      <c r="Z39" s="591"/>
      <c r="AA39" s="65"/>
      <c r="AB39" s="65"/>
      <c r="AC39" s="79"/>
    </row>
    <row r="40" spans="1:68" ht="14.25" hidden="1" customHeight="1" x14ac:dyDescent="0.25">
      <c r="A40" s="592" t="s">
        <v>113</v>
      </c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  <c r="M40" s="592"/>
      <c r="N40" s="592"/>
      <c r="O40" s="592"/>
      <c r="P40" s="592"/>
      <c r="Q40" s="592"/>
      <c r="R40" s="592"/>
      <c r="S40" s="592"/>
      <c r="T40" s="592"/>
      <c r="U40" s="592"/>
      <c r="V40" s="592"/>
      <c r="W40" s="592"/>
      <c r="X40" s="592"/>
      <c r="Y40" s="592"/>
      <c r="Z40" s="592"/>
      <c r="AA40" s="66"/>
      <c r="AB40" s="66"/>
      <c r="AC40" s="80"/>
    </row>
    <row r="41" spans="1:68" ht="16.5" hidden="1" customHeight="1" x14ac:dyDescent="0.25">
      <c r="A41" s="63" t="s">
        <v>114</v>
      </c>
      <c r="B41" s="63" t="s">
        <v>115</v>
      </c>
      <c r="C41" s="36">
        <v>4301011380</v>
      </c>
      <c r="D41" s="576">
        <v>4607091385670</v>
      </c>
      <c r="E41" s="57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65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119</v>
      </c>
      <c r="B42" s="63" t="s">
        <v>120</v>
      </c>
      <c r="C42" s="36">
        <v>4301011382</v>
      </c>
      <c r="D42" s="576">
        <v>4607091385687</v>
      </c>
      <c r="E42" s="57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8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528</v>
      </c>
      <c r="BB42" s="105" t="s">
        <v>65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124</v>
      </c>
      <c r="B43" s="63" t="s">
        <v>125</v>
      </c>
      <c r="C43" s="36">
        <v>4301011565</v>
      </c>
      <c r="D43" s="576">
        <v>4680115882539</v>
      </c>
      <c r="E43" s="57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8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65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83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84"/>
      <c r="P44" s="580" t="s">
        <v>40</v>
      </c>
      <c r="Q44" s="581"/>
      <c r="R44" s="581"/>
      <c r="S44" s="581"/>
      <c r="T44" s="581"/>
      <c r="U44" s="581"/>
      <c r="V44" s="58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4"/>
      <c r="P45" s="580" t="s">
        <v>40</v>
      </c>
      <c r="Q45" s="581"/>
      <c r="R45" s="581"/>
      <c r="S45" s="581"/>
      <c r="T45" s="581"/>
      <c r="U45" s="581"/>
      <c r="V45" s="58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92" t="s">
        <v>84</v>
      </c>
      <c r="B46" s="592"/>
      <c r="C46" s="592"/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2"/>
      <c r="S46" s="592"/>
      <c r="T46" s="592"/>
      <c r="U46" s="592"/>
      <c r="V46" s="592"/>
      <c r="W46" s="592"/>
      <c r="X46" s="592"/>
      <c r="Y46" s="592"/>
      <c r="Z46" s="592"/>
      <c r="AA46" s="66"/>
      <c r="AB46" s="66"/>
      <c r="AC46" s="80"/>
    </row>
    <row r="47" spans="1:68" ht="16.5" hidden="1" customHeight="1" x14ac:dyDescent="0.25">
      <c r="A47" s="63" t="s">
        <v>126</v>
      </c>
      <c r="B47" s="63" t="s">
        <v>127</v>
      </c>
      <c r="C47" s="36">
        <v>4301051820</v>
      </c>
      <c r="D47" s="576">
        <v>4680115884915</v>
      </c>
      <c r="E47" s="57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65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83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84"/>
      <c r="P48" s="580" t="s">
        <v>40</v>
      </c>
      <c r="Q48" s="581"/>
      <c r="R48" s="581"/>
      <c r="S48" s="581"/>
      <c r="T48" s="581"/>
      <c r="U48" s="581"/>
      <c r="V48" s="58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84"/>
      <c r="P49" s="580" t="s">
        <v>40</v>
      </c>
      <c r="Q49" s="581"/>
      <c r="R49" s="581"/>
      <c r="S49" s="581"/>
      <c r="T49" s="581"/>
      <c r="U49" s="581"/>
      <c r="V49" s="58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91" t="s">
        <v>129</v>
      </c>
      <c r="B50" s="591"/>
      <c r="C50" s="591"/>
      <c r="D50" s="591"/>
      <c r="E50" s="591"/>
      <c r="F50" s="591"/>
      <c r="G50" s="591"/>
      <c r="H50" s="591"/>
      <c r="I50" s="591"/>
      <c r="J50" s="591"/>
      <c r="K50" s="591"/>
      <c r="L50" s="591"/>
      <c r="M50" s="591"/>
      <c r="N50" s="591"/>
      <c r="O50" s="591"/>
      <c r="P50" s="591"/>
      <c r="Q50" s="591"/>
      <c r="R50" s="591"/>
      <c r="S50" s="591"/>
      <c r="T50" s="591"/>
      <c r="U50" s="591"/>
      <c r="V50" s="591"/>
      <c r="W50" s="591"/>
      <c r="X50" s="591"/>
      <c r="Y50" s="591"/>
      <c r="Z50" s="591"/>
      <c r="AA50" s="65"/>
      <c r="AB50" s="65"/>
      <c r="AC50" s="79"/>
    </row>
    <row r="51" spans="1:68" ht="14.25" hidden="1" customHeight="1" x14ac:dyDescent="0.25">
      <c r="A51" s="592" t="s">
        <v>113</v>
      </c>
      <c r="B51" s="592"/>
      <c r="C51" s="592"/>
      <c r="D51" s="592"/>
      <c r="E51" s="592"/>
      <c r="F51" s="592"/>
      <c r="G51" s="592"/>
      <c r="H51" s="592"/>
      <c r="I51" s="592"/>
      <c r="J51" s="592"/>
      <c r="K51" s="592"/>
      <c r="L51" s="592"/>
      <c r="M51" s="592"/>
      <c r="N51" s="592"/>
      <c r="O51" s="592"/>
      <c r="P51" s="592"/>
      <c r="Q51" s="592"/>
      <c r="R51" s="592"/>
      <c r="S51" s="592"/>
      <c r="T51" s="592"/>
      <c r="U51" s="592"/>
      <c r="V51" s="592"/>
      <c r="W51" s="592"/>
      <c r="X51" s="592"/>
      <c r="Y51" s="592"/>
      <c r="Z51" s="592"/>
      <c r="AA51" s="66"/>
      <c r="AB51" s="66"/>
      <c r="AC51" s="80"/>
    </row>
    <row r="52" spans="1:68" ht="27" hidden="1" customHeight="1" x14ac:dyDescent="0.25">
      <c r="A52" s="63" t="s">
        <v>130</v>
      </c>
      <c r="B52" s="63" t="s">
        <v>131</v>
      </c>
      <c r="C52" s="36">
        <v>4301012030</v>
      </c>
      <c r="D52" s="576">
        <v>4680115885882</v>
      </c>
      <c r="E52" s="57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8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65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133</v>
      </c>
      <c r="B53" s="63" t="s">
        <v>134</v>
      </c>
      <c r="C53" s="36">
        <v>4301011816</v>
      </c>
      <c r="D53" s="576">
        <v>4680115881426</v>
      </c>
      <c r="E53" s="57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122</v>
      </c>
      <c r="M53" s="38" t="s">
        <v>117</v>
      </c>
      <c r="N53" s="38"/>
      <c r="O53" s="37">
        <v>50</v>
      </c>
      <c r="P53" s="81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123</v>
      </c>
      <c r="AK53" s="84">
        <v>691.2</v>
      </c>
      <c r="BB53" s="113" t="s">
        <v>65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136</v>
      </c>
      <c r="B54" s="63" t="s">
        <v>137</v>
      </c>
      <c r="C54" s="36">
        <v>4301011386</v>
      </c>
      <c r="D54" s="576">
        <v>4680115880283</v>
      </c>
      <c r="E54" s="57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138</v>
      </c>
      <c r="AG54" s="78"/>
      <c r="AJ54" s="84" t="s">
        <v>45</v>
      </c>
      <c r="AK54" s="84">
        <v>0</v>
      </c>
      <c r="BB54" s="115" t="s">
        <v>65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139</v>
      </c>
      <c r="B55" s="63" t="s">
        <v>140</v>
      </c>
      <c r="C55" s="36">
        <v>4301011806</v>
      </c>
      <c r="D55" s="576">
        <v>4680115881525</v>
      </c>
      <c r="E55" s="57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65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141</v>
      </c>
      <c r="B56" s="63" t="s">
        <v>142</v>
      </c>
      <c r="C56" s="36">
        <v>4301011589</v>
      </c>
      <c r="D56" s="576">
        <v>4680115885899</v>
      </c>
      <c r="E56" s="57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81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143</v>
      </c>
      <c r="AG56" s="78"/>
      <c r="AJ56" s="84" t="s">
        <v>45</v>
      </c>
      <c r="AK56" s="84">
        <v>0</v>
      </c>
      <c r="BB56" s="119" t="s">
        <v>65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144</v>
      </c>
      <c r="B57" s="63" t="s">
        <v>145</v>
      </c>
      <c r="C57" s="36">
        <v>4301011801</v>
      </c>
      <c r="D57" s="576">
        <v>4680115881419</v>
      </c>
      <c r="E57" s="57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122</v>
      </c>
      <c r="M57" s="38" t="s">
        <v>117</v>
      </c>
      <c r="N57" s="38"/>
      <c r="O57" s="37">
        <v>50</v>
      </c>
      <c r="P57" s="81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146</v>
      </c>
      <c r="AG57" s="78"/>
      <c r="AJ57" s="84" t="s">
        <v>123</v>
      </c>
      <c r="AK57" s="84">
        <v>594</v>
      </c>
      <c r="BB57" s="121" t="s">
        <v>65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83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84"/>
      <c r="P58" s="580" t="s">
        <v>40</v>
      </c>
      <c r="Q58" s="581"/>
      <c r="R58" s="581"/>
      <c r="S58" s="581"/>
      <c r="T58" s="581"/>
      <c r="U58" s="581"/>
      <c r="V58" s="58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84"/>
      <c r="P59" s="580" t="s">
        <v>40</v>
      </c>
      <c r="Q59" s="581"/>
      <c r="R59" s="581"/>
      <c r="S59" s="581"/>
      <c r="T59" s="581"/>
      <c r="U59" s="581"/>
      <c r="V59" s="58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592" t="s">
        <v>147</v>
      </c>
      <c r="B60" s="592"/>
      <c r="C60" s="592"/>
      <c r="D60" s="592"/>
      <c r="E60" s="592"/>
      <c r="F60" s="592"/>
      <c r="G60" s="592"/>
      <c r="H60" s="592"/>
      <c r="I60" s="592"/>
      <c r="J60" s="592"/>
      <c r="K60" s="592"/>
      <c r="L60" s="592"/>
      <c r="M60" s="592"/>
      <c r="N60" s="592"/>
      <c r="O60" s="592"/>
      <c r="P60" s="592"/>
      <c r="Q60" s="592"/>
      <c r="R60" s="592"/>
      <c r="S60" s="592"/>
      <c r="T60" s="592"/>
      <c r="U60" s="592"/>
      <c r="V60" s="592"/>
      <c r="W60" s="592"/>
      <c r="X60" s="592"/>
      <c r="Y60" s="592"/>
      <c r="Z60" s="592"/>
      <c r="AA60" s="66"/>
      <c r="AB60" s="66"/>
      <c r="AC60" s="80"/>
    </row>
    <row r="61" spans="1:68" ht="16.5" hidden="1" customHeight="1" x14ac:dyDescent="0.25">
      <c r="A61" s="63" t="s">
        <v>148</v>
      </c>
      <c r="B61" s="63" t="s">
        <v>149</v>
      </c>
      <c r="C61" s="36">
        <v>4301020298</v>
      </c>
      <c r="D61" s="576">
        <v>4680115881440</v>
      </c>
      <c r="E61" s="57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8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150</v>
      </c>
      <c r="AG61" s="78"/>
      <c r="AJ61" s="84" t="s">
        <v>45</v>
      </c>
      <c r="AK61" s="84">
        <v>0</v>
      </c>
      <c r="BB61" s="123" t="s">
        <v>65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151</v>
      </c>
      <c r="B62" s="63" t="s">
        <v>152</v>
      </c>
      <c r="C62" s="36">
        <v>4301020228</v>
      </c>
      <c r="D62" s="576">
        <v>4680115882751</v>
      </c>
      <c r="E62" s="57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8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65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154</v>
      </c>
      <c r="B63" s="63" t="s">
        <v>155</v>
      </c>
      <c r="C63" s="36">
        <v>4301020358</v>
      </c>
      <c r="D63" s="576">
        <v>4680115885950</v>
      </c>
      <c r="E63" s="57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81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150</v>
      </c>
      <c r="AG63" s="78"/>
      <c r="AJ63" s="84" t="s">
        <v>45</v>
      </c>
      <c r="AK63" s="84">
        <v>0</v>
      </c>
      <c r="BB63" s="127" t="s">
        <v>65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156</v>
      </c>
      <c r="B64" s="63" t="s">
        <v>157</v>
      </c>
      <c r="C64" s="36">
        <v>4301020296</v>
      </c>
      <c r="D64" s="576">
        <v>4680115881433</v>
      </c>
      <c r="E64" s="57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122</v>
      </c>
      <c r="M64" s="38" t="s">
        <v>117</v>
      </c>
      <c r="N64" s="38"/>
      <c r="O64" s="37">
        <v>50</v>
      </c>
      <c r="P64" s="8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150</v>
      </c>
      <c r="AG64" s="78"/>
      <c r="AJ64" s="84" t="s">
        <v>123</v>
      </c>
      <c r="AK64" s="84">
        <v>491.4</v>
      </c>
      <c r="BB64" s="129" t="s">
        <v>65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583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84"/>
      <c r="P65" s="580" t="s">
        <v>40</v>
      </c>
      <c r="Q65" s="581"/>
      <c r="R65" s="581"/>
      <c r="S65" s="581"/>
      <c r="T65" s="581"/>
      <c r="U65" s="581"/>
      <c r="V65" s="582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84"/>
      <c r="P66" s="580" t="s">
        <v>40</v>
      </c>
      <c r="Q66" s="581"/>
      <c r="R66" s="581"/>
      <c r="S66" s="581"/>
      <c r="T66" s="581"/>
      <c r="U66" s="581"/>
      <c r="V66" s="582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592" t="s">
        <v>77</v>
      </c>
      <c r="B67" s="592"/>
      <c r="C67" s="592"/>
      <c r="D67" s="592"/>
      <c r="E67" s="592"/>
      <c r="F67" s="592"/>
      <c r="G67" s="592"/>
      <c r="H67" s="592"/>
      <c r="I67" s="592"/>
      <c r="J67" s="592"/>
      <c r="K67" s="592"/>
      <c r="L67" s="592"/>
      <c r="M67" s="592"/>
      <c r="N67" s="592"/>
      <c r="O67" s="592"/>
      <c r="P67" s="592"/>
      <c r="Q67" s="592"/>
      <c r="R67" s="592"/>
      <c r="S67" s="592"/>
      <c r="T67" s="592"/>
      <c r="U67" s="592"/>
      <c r="V67" s="592"/>
      <c r="W67" s="592"/>
      <c r="X67" s="592"/>
      <c r="Y67" s="592"/>
      <c r="Z67" s="592"/>
      <c r="AA67" s="66"/>
      <c r="AB67" s="66"/>
      <c r="AC67" s="80"/>
    </row>
    <row r="68" spans="1:68" ht="27" hidden="1" customHeight="1" x14ac:dyDescent="0.25">
      <c r="A68" s="63" t="s">
        <v>158</v>
      </c>
      <c r="B68" s="63" t="s">
        <v>159</v>
      </c>
      <c r="C68" s="36">
        <v>4301031243</v>
      </c>
      <c r="D68" s="576">
        <v>4680115885073</v>
      </c>
      <c r="E68" s="57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8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160</v>
      </c>
      <c r="AG68" s="78"/>
      <c r="AJ68" s="84" t="s">
        <v>45</v>
      </c>
      <c r="AK68" s="84">
        <v>0</v>
      </c>
      <c r="BB68" s="131" t="s">
        <v>65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161</v>
      </c>
      <c r="B69" s="63" t="s">
        <v>162</v>
      </c>
      <c r="C69" s="36">
        <v>4301031241</v>
      </c>
      <c r="D69" s="576">
        <v>4680115885059</v>
      </c>
      <c r="E69" s="57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8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163</v>
      </c>
      <c r="AG69" s="78"/>
      <c r="AJ69" s="84" t="s">
        <v>45</v>
      </c>
      <c r="AK69" s="84">
        <v>0</v>
      </c>
      <c r="BB69" s="133" t="s">
        <v>65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164</v>
      </c>
      <c r="B70" s="63" t="s">
        <v>165</v>
      </c>
      <c r="C70" s="36">
        <v>4301031316</v>
      </c>
      <c r="D70" s="576">
        <v>4680115885097</v>
      </c>
      <c r="E70" s="57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8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166</v>
      </c>
      <c r="AG70" s="78"/>
      <c r="AJ70" s="84" t="s">
        <v>45</v>
      </c>
      <c r="AK70" s="84">
        <v>0</v>
      </c>
      <c r="BB70" s="135" t="s">
        <v>65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83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84"/>
      <c r="P71" s="580" t="s">
        <v>40</v>
      </c>
      <c r="Q71" s="581"/>
      <c r="R71" s="581"/>
      <c r="S71" s="581"/>
      <c r="T71" s="581"/>
      <c r="U71" s="581"/>
      <c r="V71" s="58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84"/>
      <c r="P72" s="580" t="s">
        <v>40</v>
      </c>
      <c r="Q72" s="581"/>
      <c r="R72" s="581"/>
      <c r="S72" s="581"/>
      <c r="T72" s="581"/>
      <c r="U72" s="581"/>
      <c r="V72" s="58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592" t="s">
        <v>84</v>
      </c>
      <c r="B73" s="592"/>
      <c r="C73" s="592"/>
      <c r="D73" s="592"/>
      <c r="E73" s="592"/>
      <c r="F73" s="592"/>
      <c r="G73" s="592"/>
      <c r="H73" s="592"/>
      <c r="I73" s="592"/>
      <c r="J73" s="592"/>
      <c r="K73" s="592"/>
      <c r="L73" s="592"/>
      <c r="M73" s="592"/>
      <c r="N73" s="592"/>
      <c r="O73" s="592"/>
      <c r="P73" s="592"/>
      <c r="Q73" s="592"/>
      <c r="R73" s="592"/>
      <c r="S73" s="592"/>
      <c r="T73" s="592"/>
      <c r="U73" s="592"/>
      <c r="V73" s="592"/>
      <c r="W73" s="592"/>
      <c r="X73" s="592"/>
      <c r="Y73" s="592"/>
      <c r="Z73" s="592"/>
      <c r="AA73" s="66"/>
      <c r="AB73" s="66"/>
      <c r="AC73" s="80"/>
    </row>
    <row r="74" spans="1:68" ht="16.5" hidden="1" customHeight="1" x14ac:dyDescent="0.25">
      <c r="A74" s="63" t="s">
        <v>167</v>
      </c>
      <c r="B74" s="63" t="s">
        <v>168</v>
      </c>
      <c r="C74" s="36">
        <v>4301051838</v>
      </c>
      <c r="D74" s="576">
        <v>4680115881891</v>
      </c>
      <c r="E74" s="57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8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169</v>
      </c>
      <c r="AG74" s="78"/>
      <c r="AJ74" s="84" t="s">
        <v>45</v>
      </c>
      <c r="AK74" s="84">
        <v>0</v>
      </c>
      <c r="BB74" s="137" t="s">
        <v>65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170</v>
      </c>
      <c r="B75" s="63" t="s">
        <v>171</v>
      </c>
      <c r="C75" s="36">
        <v>4301051846</v>
      </c>
      <c r="D75" s="576">
        <v>4680115885769</v>
      </c>
      <c r="E75" s="57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8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172</v>
      </c>
      <c r="AG75" s="78"/>
      <c r="AJ75" s="84" t="s">
        <v>45</v>
      </c>
      <c r="AK75" s="84">
        <v>0</v>
      </c>
      <c r="BB75" s="139" t="s">
        <v>65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173</v>
      </c>
      <c r="B76" s="63" t="s">
        <v>174</v>
      </c>
      <c r="C76" s="36">
        <v>4301051927</v>
      </c>
      <c r="D76" s="576">
        <v>4680115884410</v>
      </c>
      <c r="E76" s="57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65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176</v>
      </c>
      <c r="B77" s="63" t="s">
        <v>177</v>
      </c>
      <c r="C77" s="36">
        <v>4301051837</v>
      </c>
      <c r="D77" s="576">
        <v>4680115884311</v>
      </c>
      <c r="E77" s="57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8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169</v>
      </c>
      <c r="AG77" s="78"/>
      <c r="AJ77" s="84" t="s">
        <v>45</v>
      </c>
      <c r="AK77" s="84">
        <v>0</v>
      </c>
      <c r="BB77" s="143" t="s">
        <v>65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178</v>
      </c>
      <c r="B78" s="63" t="s">
        <v>179</v>
      </c>
      <c r="C78" s="36">
        <v>4301051844</v>
      </c>
      <c r="D78" s="576">
        <v>4680115885929</v>
      </c>
      <c r="E78" s="57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8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172</v>
      </c>
      <c r="AG78" s="78"/>
      <c r="AJ78" s="84" t="s">
        <v>45</v>
      </c>
      <c r="AK78" s="84">
        <v>0</v>
      </c>
      <c r="BB78" s="145" t="s">
        <v>65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180</v>
      </c>
      <c r="B79" s="63" t="s">
        <v>181</v>
      </c>
      <c r="C79" s="36">
        <v>4301051929</v>
      </c>
      <c r="D79" s="576">
        <v>4680115884403</v>
      </c>
      <c r="E79" s="57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175</v>
      </c>
      <c r="AG79" s="78"/>
      <c r="AJ79" s="84" t="s">
        <v>45</v>
      </c>
      <c r="AK79" s="84">
        <v>0</v>
      </c>
      <c r="BB79" s="147" t="s">
        <v>65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583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84"/>
      <c r="P80" s="580" t="s">
        <v>40</v>
      </c>
      <c r="Q80" s="581"/>
      <c r="R80" s="581"/>
      <c r="S80" s="581"/>
      <c r="T80" s="581"/>
      <c r="U80" s="581"/>
      <c r="V80" s="582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84"/>
      <c r="P81" s="580" t="s">
        <v>40</v>
      </c>
      <c r="Q81" s="581"/>
      <c r="R81" s="581"/>
      <c r="S81" s="581"/>
      <c r="T81" s="581"/>
      <c r="U81" s="581"/>
      <c r="V81" s="582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592" t="s">
        <v>182</v>
      </c>
      <c r="B82" s="592"/>
      <c r="C82" s="592"/>
      <c r="D82" s="592"/>
      <c r="E82" s="592"/>
      <c r="F82" s="592"/>
      <c r="G82" s="592"/>
      <c r="H82" s="592"/>
      <c r="I82" s="592"/>
      <c r="J82" s="592"/>
      <c r="K82" s="592"/>
      <c r="L82" s="592"/>
      <c r="M82" s="592"/>
      <c r="N82" s="592"/>
      <c r="O82" s="592"/>
      <c r="P82" s="592"/>
      <c r="Q82" s="592"/>
      <c r="R82" s="592"/>
      <c r="S82" s="592"/>
      <c r="T82" s="592"/>
      <c r="U82" s="592"/>
      <c r="V82" s="592"/>
      <c r="W82" s="592"/>
      <c r="X82" s="592"/>
      <c r="Y82" s="592"/>
      <c r="Z82" s="592"/>
      <c r="AA82" s="66"/>
      <c r="AB82" s="66"/>
      <c r="AC82" s="80"/>
    </row>
    <row r="83" spans="1:68" ht="27" hidden="1" customHeight="1" x14ac:dyDescent="0.25">
      <c r="A83" s="63" t="s">
        <v>183</v>
      </c>
      <c r="B83" s="63" t="s">
        <v>184</v>
      </c>
      <c r="C83" s="36">
        <v>4301060455</v>
      </c>
      <c r="D83" s="576">
        <v>4680115881532</v>
      </c>
      <c r="E83" s="57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8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185</v>
      </c>
      <c r="AG83" s="78"/>
      <c r="AJ83" s="84" t="s">
        <v>45</v>
      </c>
      <c r="AK83" s="84">
        <v>0</v>
      </c>
      <c r="BB83" s="149" t="s">
        <v>65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186</v>
      </c>
      <c r="B84" s="63" t="s">
        <v>187</v>
      </c>
      <c r="C84" s="36">
        <v>4301060351</v>
      </c>
      <c r="D84" s="576">
        <v>4680115881464</v>
      </c>
      <c r="E84" s="57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8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188</v>
      </c>
      <c r="AG84" s="78"/>
      <c r="AJ84" s="84" t="s">
        <v>45</v>
      </c>
      <c r="AK84" s="84">
        <v>0</v>
      </c>
      <c r="BB84" s="151" t="s">
        <v>65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583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84"/>
      <c r="P85" s="580" t="s">
        <v>40</v>
      </c>
      <c r="Q85" s="581"/>
      <c r="R85" s="581"/>
      <c r="S85" s="581"/>
      <c r="T85" s="581"/>
      <c r="U85" s="581"/>
      <c r="V85" s="582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4"/>
      <c r="P86" s="580" t="s">
        <v>40</v>
      </c>
      <c r="Q86" s="581"/>
      <c r="R86" s="581"/>
      <c r="S86" s="581"/>
      <c r="T86" s="581"/>
      <c r="U86" s="581"/>
      <c r="V86" s="582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591" t="s">
        <v>189</v>
      </c>
      <c r="B87" s="591"/>
      <c r="C87" s="591"/>
      <c r="D87" s="591"/>
      <c r="E87" s="591"/>
      <c r="F87" s="591"/>
      <c r="G87" s="591"/>
      <c r="H87" s="591"/>
      <c r="I87" s="591"/>
      <c r="J87" s="591"/>
      <c r="K87" s="591"/>
      <c r="L87" s="591"/>
      <c r="M87" s="591"/>
      <c r="N87" s="591"/>
      <c r="O87" s="591"/>
      <c r="P87" s="591"/>
      <c r="Q87" s="591"/>
      <c r="R87" s="591"/>
      <c r="S87" s="591"/>
      <c r="T87" s="591"/>
      <c r="U87" s="591"/>
      <c r="V87" s="591"/>
      <c r="W87" s="591"/>
      <c r="X87" s="591"/>
      <c r="Y87" s="591"/>
      <c r="Z87" s="591"/>
      <c r="AA87" s="65"/>
      <c r="AB87" s="65"/>
      <c r="AC87" s="79"/>
    </row>
    <row r="88" spans="1:68" ht="14.25" hidden="1" customHeight="1" x14ac:dyDescent="0.25">
      <c r="A88" s="592" t="s">
        <v>113</v>
      </c>
      <c r="B88" s="592"/>
      <c r="C88" s="592"/>
      <c r="D88" s="592"/>
      <c r="E88" s="592"/>
      <c r="F88" s="592"/>
      <c r="G88" s="592"/>
      <c r="H88" s="592"/>
      <c r="I88" s="592"/>
      <c r="J88" s="592"/>
      <c r="K88" s="592"/>
      <c r="L88" s="592"/>
      <c r="M88" s="592"/>
      <c r="N88" s="592"/>
      <c r="O88" s="592"/>
      <c r="P88" s="592"/>
      <c r="Q88" s="592"/>
      <c r="R88" s="592"/>
      <c r="S88" s="592"/>
      <c r="T88" s="592"/>
      <c r="U88" s="592"/>
      <c r="V88" s="592"/>
      <c r="W88" s="592"/>
      <c r="X88" s="592"/>
      <c r="Y88" s="592"/>
      <c r="Z88" s="592"/>
      <c r="AA88" s="66"/>
      <c r="AB88" s="66"/>
      <c r="AC88" s="80"/>
    </row>
    <row r="89" spans="1:68" ht="27" hidden="1" customHeight="1" x14ac:dyDescent="0.25">
      <c r="A89" s="63" t="s">
        <v>190</v>
      </c>
      <c r="B89" s="63" t="s">
        <v>191</v>
      </c>
      <c r="C89" s="36">
        <v>4301011468</v>
      </c>
      <c r="D89" s="576">
        <v>4680115881327</v>
      </c>
      <c r="E89" s="57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8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192</v>
      </c>
      <c r="AG89" s="78"/>
      <c r="AJ89" s="84" t="s">
        <v>45</v>
      </c>
      <c r="AK89" s="84">
        <v>0</v>
      </c>
      <c r="BB89" s="153" t="s">
        <v>65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193</v>
      </c>
      <c r="B90" s="63" t="s">
        <v>194</v>
      </c>
      <c r="C90" s="36">
        <v>4301011476</v>
      </c>
      <c r="D90" s="576">
        <v>4680115881518</v>
      </c>
      <c r="E90" s="57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192</v>
      </c>
      <c r="AG90" s="78"/>
      <c r="AJ90" s="84" t="s">
        <v>45</v>
      </c>
      <c r="AK90" s="84">
        <v>0</v>
      </c>
      <c r="BB90" s="155" t="s">
        <v>65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195</v>
      </c>
      <c r="B91" s="63" t="s">
        <v>196</v>
      </c>
      <c r="C91" s="36">
        <v>4301011443</v>
      </c>
      <c r="D91" s="576">
        <v>4680115881303</v>
      </c>
      <c r="E91" s="57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7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192</v>
      </c>
      <c r="AG91" s="78"/>
      <c r="AJ91" s="84" t="s">
        <v>123</v>
      </c>
      <c r="AK91" s="84">
        <v>594</v>
      </c>
      <c r="BB91" s="157" t="s">
        <v>65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583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84"/>
      <c r="P92" s="580" t="s">
        <v>40</v>
      </c>
      <c r="Q92" s="581"/>
      <c r="R92" s="581"/>
      <c r="S92" s="581"/>
      <c r="T92" s="581"/>
      <c r="U92" s="581"/>
      <c r="V92" s="582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84"/>
      <c r="P93" s="580" t="s">
        <v>40</v>
      </c>
      <c r="Q93" s="581"/>
      <c r="R93" s="581"/>
      <c r="S93" s="581"/>
      <c r="T93" s="581"/>
      <c r="U93" s="581"/>
      <c r="V93" s="582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592" t="s">
        <v>84</v>
      </c>
      <c r="B94" s="592"/>
      <c r="C94" s="592"/>
      <c r="D94" s="592"/>
      <c r="E94" s="592"/>
      <c r="F94" s="592"/>
      <c r="G94" s="592"/>
      <c r="H94" s="592"/>
      <c r="I94" s="592"/>
      <c r="J94" s="592"/>
      <c r="K94" s="592"/>
      <c r="L94" s="592"/>
      <c r="M94" s="592"/>
      <c r="N94" s="592"/>
      <c r="O94" s="592"/>
      <c r="P94" s="592"/>
      <c r="Q94" s="592"/>
      <c r="R94" s="592"/>
      <c r="S94" s="592"/>
      <c r="T94" s="592"/>
      <c r="U94" s="592"/>
      <c r="V94" s="592"/>
      <c r="W94" s="592"/>
      <c r="X94" s="592"/>
      <c r="Y94" s="592"/>
      <c r="Z94" s="592"/>
      <c r="AA94" s="66"/>
      <c r="AB94" s="66"/>
      <c r="AC94" s="80"/>
    </row>
    <row r="95" spans="1:68" ht="16.5" hidden="1" customHeight="1" x14ac:dyDescent="0.25">
      <c r="A95" s="63" t="s">
        <v>197</v>
      </c>
      <c r="B95" s="63" t="s">
        <v>198</v>
      </c>
      <c r="C95" s="36">
        <v>4301051712</v>
      </c>
      <c r="D95" s="576">
        <v>4607091386967</v>
      </c>
      <c r="E95" s="57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799" t="s">
        <v>199</v>
      </c>
      <c r="Q95" s="578"/>
      <c r="R95" s="578"/>
      <c r="S95" s="578"/>
      <c r="T95" s="57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200</v>
      </c>
      <c r="AG95" s="78"/>
      <c r="AJ95" s="84" t="s">
        <v>45</v>
      </c>
      <c r="AK95" s="84">
        <v>0</v>
      </c>
      <c r="BB95" s="159" t="s">
        <v>65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197</v>
      </c>
      <c r="B96" s="63" t="s">
        <v>201</v>
      </c>
      <c r="C96" s="36">
        <v>4301051437</v>
      </c>
      <c r="D96" s="576">
        <v>4607091386967</v>
      </c>
      <c r="E96" s="57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118</v>
      </c>
      <c r="L96" s="37" t="s">
        <v>45</v>
      </c>
      <c r="M96" s="38" t="s">
        <v>88</v>
      </c>
      <c r="N96" s="38"/>
      <c r="O96" s="37">
        <v>45</v>
      </c>
      <c r="P96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65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202</v>
      </c>
      <c r="B97" s="63" t="s">
        <v>203</v>
      </c>
      <c r="C97" s="36">
        <v>4301051788</v>
      </c>
      <c r="D97" s="576">
        <v>4680115884953</v>
      </c>
      <c r="E97" s="576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79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204</v>
      </c>
      <c r="AG97" s="78"/>
      <c r="AJ97" s="84" t="s">
        <v>45</v>
      </c>
      <c r="AK97" s="84">
        <v>0</v>
      </c>
      <c r="BB97" s="163" t="s">
        <v>65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205</v>
      </c>
      <c r="B98" s="63" t="s">
        <v>206</v>
      </c>
      <c r="C98" s="36">
        <v>4301051718</v>
      </c>
      <c r="D98" s="576">
        <v>4607091385731</v>
      </c>
      <c r="E98" s="57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104</v>
      </c>
      <c r="N98" s="38"/>
      <c r="O98" s="37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200</v>
      </c>
      <c r="AG98" s="78"/>
      <c r="AJ98" s="84" t="s">
        <v>45</v>
      </c>
      <c r="AK98" s="84">
        <v>0</v>
      </c>
      <c r="BB98" s="165" t="s">
        <v>65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205</v>
      </c>
      <c r="B99" s="63" t="s">
        <v>207</v>
      </c>
      <c r="C99" s="36">
        <v>4301052039</v>
      </c>
      <c r="D99" s="576">
        <v>4607091385731</v>
      </c>
      <c r="E99" s="57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208</v>
      </c>
      <c r="AG99" s="78"/>
      <c r="AJ99" s="84" t="s">
        <v>45</v>
      </c>
      <c r="AK99" s="84">
        <v>0</v>
      </c>
      <c r="BB99" s="167" t="s">
        <v>65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209</v>
      </c>
      <c r="B100" s="63" t="s">
        <v>210</v>
      </c>
      <c r="C100" s="36">
        <v>4301051438</v>
      </c>
      <c r="D100" s="576">
        <v>4680115880894</v>
      </c>
      <c r="E100" s="576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89</v>
      </c>
      <c r="L100" s="37" t="s">
        <v>45</v>
      </c>
      <c r="M100" s="38" t="s">
        <v>88</v>
      </c>
      <c r="N100" s="38"/>
      <c r="O100" s="37">
        <v>45</v>
      </c>
      <c r="P100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211</v>
      </c>
      <c r="AG100" s="78"/>
      <c r="AJ100" s="84" t="s">
        <v>45</v>
      </c>
      <c r="AK100" s="84">
        <v>0</v>
      </c>
      <c r="BB100" s="169" t="s">
        <v>65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583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84"/>
      <c r="P101" s="580" t="s">
        <v>40</v>
      </c>
      <c r="Q101" s="581"/>
      <c r="R101" s="581"/>
      <c r="S101" s="581"/>
      <c r="T101" s="581"/>
      <c r="U101" s="581"/>
      <c r="V101" s="582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84"/>
      <c r="P102" s="580" t="s">
        <v>40</v>
      </c>
      <c r="Q102" s="581"/>
      <c r="R102" s="581"/>
      <c r="S102" s="581"/>
      <c r="T102" s="581"/>
      <c r="U102" s="581"/>
      <c r="V102" s="582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591" t="s">
        <v>212</v>
      </c>
      <c r="B103" s="591"/>
      <c r="C103" s="591"/>
      <c r="D103" s="591"/>
      <c r="E103" s="591"/>
      <c r="F103" s="591"/>
      <c r="G103" s="591"/>
      <c r="H103" s="591"/>
      <c r="I103" s="591"/>
      <c r="J103" s="591"/>
      <c r="K103" s="591"/>
      <c r="L103" s="591"/>
      <c r="M103" s="591"/>
      <c r="N103" s="591"/>
      <c r="O103" s="591"/>
      <c r="P103" s="591"/>
      <c r="Q103" s="591"/>
      <c r="R103" s="591"/>
      <c r="S103" s="591"/>
      <c r="T103" s="591"/>
      <c r="U103" s="591"/>
      <c r="V103" s="591"/>
      <c r="W103" s="591"/>
      <c r="X103" s="591"/>
      <c r="Y103" s="591"/>
      <c r="Z103" s="591"/>
      <c r="AA103" s="65"/>
      <c r="AB103" s="65"/>
      <c r="AC103" s="79"/>
    </row>
    <row r="104" spans="1:68" ht="14.25" hidden="1" customHeight="1" x14ac:dyDescent="0.25">
      <c r="A104" s="592" t="s">
        <v>113</v>
      </c>
      <c r="B104" s="592"/>
      <c r="C104" s="592"/>
      <c r="D104" s="592"/>
      <c r="E104" s="592"/>
      <c r="F104" s="592"/>
      <c r="G104" s="592"/>
      <c r="H104" s="592"/>
      <c r="I104" s="592"/>
      <c r="J104" s="592"/>
      <c r="K104" s="592"/>
      <c r="L104" s="592"/>
      <c r="M104" s="592"/>
      <c r="N104" s="592"/>
      <c r="O104" s="592"/>
      <c r="P104" s="592"/>
      <c r="Q104" s="592"/>
      <c r="R104" s="592"/>
      <c r="S104" s="592"/>
      <c r="T104" s="592"/>
      <c r="U104" s="592"/>
      <c r="V104" s="592"/>
      <c r="W104" s="592"/>
      <c r="X104" s="592"/>
      <c r="Y104" s="592"/>
      <c r="Z104" s="592"/>
      <c r="AA104" s="66"/>
      <c r="AB104" s="66"/>
      <c r="AC104" s="80"/>
    </row>
    <row r="105" spans="1:68" ht="16.5" hidden="1" customHeight="1" x14ac:dyDescent="0.25">
      <c r="A105" s="63" t="s">
        <v>213</v>
      </c>
      <c r="B105" s="63" t="s">
        <v>214</v>
      </c>
      <c r="C105" s="36">
        <v>4301011514</v>
      </c>
      <c r="D105" s="576">
        <v>4680115882133</v>
      </c>
      <c r="E105" s="576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118</v>
      </c>
      <c r="L105" s="37" t="s">
        <v>45</v>
      </c>
      <c r="M105" s="38" t="s">
        <v>117</v>
      </c>
      <c r="N105" s="38"/>
      <c r="O105" s="37">
        <v>50</v>
      </c>
      <c r="P105" s="7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215</v>
      </c>
      <c r="AG105" s="78"/>
      <c r="AJ105" s="84" t="s">
        <v>45</v>
      </c>
      <c r="AK105" s="84">
        <v>0</v>
      </c>
      <c r="BB105" s="171" t="s">
        <v>65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216</v>
      </c>
      <c r="B106" s="63" t="s">
        <v>217</v>
      </c>
      <c r="C106" s="36">
        <v>4301011417</v>
      </c>
      <c r="D106" s="576">
        <v>4680115880269</v>
      </c>
      <c r="E106" s="576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7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215</v>
      </c>
      <c r="AG106" s="78"/>
      <c r="AJ106" s="84" t="s">
        <v>45</v>
      </c>
      <c r="AK106" s="84">
        <v>0</v>
      </c>
      <c r="BB106" s="173" t="s">
        <v>65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218</v>
      </c>
      <c r="B107" s="63" t="s">
        <v>219</v>
      </c>
      <c r="C107" s="36">
        <v>4301011415</v>
      </c>
      <c r="D107" s="576">
        <v>4680115880429</v>
      </c>
      <c r="E107" s="576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78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215</v>
      </c>
      <c r="AG107" s="78"/>
      <c r="AJ107" s="84" t="s">
        <v>45</v>
      </c>
      <c r="AK107" s="84">
        <v>0</v>
      </c>
      <c r="BB107" s="175" t="s">
        <v>65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220</v>
      </c>
      <c r="B108" s="63" t="s">
        <v>221</v>
      </c>
      <c r="C108" s="36">
        <v>4301011462</v>
      </c>
      <c r="D108" s="576">
        <v>4680115881457</v>
      </c>
      <c r="E108" s="576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121</v>
      </c>
      <c r="L108" s="37" t="s">
        <v>45</v>
      </c>
      <c r="M108" s="38" t="s">
        <v>88</v>
      </c>
      <c r="N108" s="38"/>
      <c r="O108" s="37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215</v>
      </c>
      <c r="AG108" s="78"/>
      <c r="AJ108" s="84" t="s">
        <v>45</v>
      </c>
      <c r="AK108" s="84">
        <v>0</v>
      </c>
      <c r="BB108" s="177" t="s">
        <v>65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583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84"/>
      <c r="P109" s="580" t="s">
        <v>40</v>
      </c>
      <c r="Q109" s="581"/>
      <c r="R109" s="581"/>
      <c r="S109" s="581"/>
      <c r="T109" s="581"/>
      <c r="U109" s="581"/>
      <c r="V109" s="582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84"/>
      <c r="P110" s="580" t="s">
        <v>40</v>
      </c>
      <c r="Q110" s="581"/>
      <c r="R110" s="581"/>
      <c r="S110" s="581"/>
      <c r="T110" s="581"/>
      <c r="U110" s="581"/>
      <c r="V110" s="582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592" t="s">
        <v>147</v>
      </c>
      <c r="B111" s="592"/>
      <c r="C111" s="592"/>
      <c r="D111" s="592"/>
      <c r="E111" s="592"/>
      <c r="F111" s="592"/>
      <c r="G111" s="592"/>
      <c r="H111" s="592"/>
      <c r="I111" s="592"/>
      <c r="J111" s="592"/>
      <c r="K111" s="592"/>
      <c r="L111" s="592"/>
      <c r="M111" s="592"/>
      <c r="N111" s="592"/>
      <c r="O111" s="592"/>
      <c r="P111" s="592"/>
      <c r="Q111" s="592"/>
      <c r="R111" s="592"/>
      <c r="S111" s="592"/>
      <c r="T111" s="592"/>
      <c r="U111" s="592"/>
      <c r="V111" s="592"/>
      <c r="W111" s="592"/>
      <c r="X111" s="592"/>
      <c r="Y111" s="592"/>
      <c r="Z111" s="592"/>
      <c r="AA111" s="66"/>
      <c r="AB111" s="66"/>
      <c r="AC111" s="80"/>
    </row>
    <row r="112" spans="1:68" ht="16.5" hidden="1" customHeight="1" x14ac:dyDescent="0.25">
      <c r="A112" s="63" t="s">
        <v>222</v>
      </c>
      <c r="B112" s="63" t="s">
        <v>223</v>
      </c>
      <c r="C112" s="36">
        <v>4301020345</v>
      </c>
      <c r="D112" s="576">
        <v>4680115881488</v>
      </c>
      <c r="E112" s="576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118</v>
      </c>
      <c r="L112" s="37" t="s">
        <v>45</v>
      </c>
      <c r="M112" s="38" t="s">
        <v>117</v>
      </c>
      <c r="N112" s="38"/>
      <c r="O112" s="37">
        <v>55</v>
      </c>
      <c r="P112" s="7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224</v>
      </c>
      <c r="AG112" s="78"/>
      <c r="AJ112" s="84" t="s">
        <v>45</v>
      </c>
      <c r="AK112" s="84">
        <v>0</v>
      </c>
      <c r="BB112" s="179" t="s">
        <v>65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225</v>
      </c>
      <c r="B113" s="63" t="s">
        <v>226</v>
      </c>
      <c r="C113" s="36">
        <v>4301020346</v>
      </c>
      <c r="D113" s="576">
        <v>4680115882775</v>
      </c>
      <c r="E113" s="576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83</v>
      </c>
      <c r="L113" s="37" t="s">
        <v>45</v>
      </c>
      <c r="M113" s="38" t="s">
        <v>117</v>
      </c>
      <c r="N113" s="38"/>
      <c r="O113" s="37">
        <v>55</v>
      </c>
      <c r="P113" s="7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224</v>
      </c>
      <c r="AG113" s="78"/>
      <c r="AJ113" s="84" t="s">
        <v>45</v>
      </c>
      <c r="AK113" s="84">
        <v>0</v>
      </c>
      <c r="BB113" s="181" t="s">
        <v>65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227</v>
      </c>
      <c r="B114" s="63" t="s">
        <v>228</v>
      </c>
      <c r="C114" s="36">
        <v>4301020344</v>
      </c>
      <c r="D114" s="576">
        <v>4680115880658</v>
      </c>
      <c r="E114" s="576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89</v>
      </c>
      <c r="L114" s="37" t="s">
        <v>45</v>
      </c>
      <c r="M114" s="38" t="s">
        <v>117</v>
      </c>
      <c r="N114" s="38"/>
      <c r="O114" s="37">
        <v>55</v>
      </c>
      <c r="P114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224</v>
      </c>
      <c r="AG114" s="78"/>
      <c r="AJ114" s="84" t="s">
        <v>45</v>
      </c>
      <c r="AK114" s="84">
        <v>0</v>
      </c>
      <c r="BB114" s="183" t="s">
        <v>65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583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84"/>
      <c r="P115" s="580" t="s">
        <v>40</v>
      </c>
      <c r="Q115" s="581"/>
      <c r="R115" s="581"/>
      <c r="S115" s="581"/>
      <c r="T115" s="581"/>
      <c r="U115" s="581"/>
      <c r="V115" s="582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84"/>
      <c r="P116" s="580" t="s">
        <v>40</v>
      </c>
      <c r="Q116" s="581"/>
      <c r="R116" s="581"/>
      <c r="S116" s="581"/>
      <c r="T116" s="581"/>
      <c r="U116" s="581"/>
      <c r="V116" s="582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592" t="s">
        <v>84</v>
      </c>
      <c r="B117" s="592"/>
      <c r="C117" s="592"/>
      <c r="D117" s="592"/>
      <c r="E117" s="592"/>
      <c r="F117" s="592"/>
      <c r="G117" s="592"/>
      <c r="H117" s="592"/>
      <c r="I117" s="592"/>
      <c r="J117" s="592"/>
      <c r="K117" s="592"/>
      <c r="L117" s="592"/>
      <c r="M117" s="592"/>
      <c r="N117" s="592"/>
      <c r="O117" s="592"/>
      <c r="P117" s="592"/>
      <c r="Q117" s="592"/>
      <c r="R117" s="592"/>
      <c r="S117" s="592"/>
      <c r="T117" s="592"/>
      <c r="U117" s="592"/>
      <c r="V117" s="592"/>
      <c r="W117" s="592"/>
      <c r="X117" s="592"/>
      <c r="Y117" s="592"/>
      <c r="Z117" s="592"/>
      <c r="AA117" s="66"/>
      <c r="AB117" s="66"/>
      <c r="AC117" s="80"/>
    </row>
    <row r="118" spans="1:68" ht="16.5" hidden="1" customHeight="1" x14ac:dyDescent="0.25">
      <c r="A118" s="63" t="s">
        <v>229</v>
      </c>
      <c r="B118" s="63" t="s">
        <v>230</v>
      </c>
      <c r="C118" s="36">
        <v>4301051724</v>
      </c>
      <c r="D118" s="576">
        <v>4607091385168</v>
      </c>
      <c r="E118" s="576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118</v>
      </c>
      <c r="L118" s="37" t="s">
        <v>45</v>
      </c>
      <c r="M118" s="38" t="s">
        <v>104</v>
      </c>
      <c r="N118" s="38"/>
      <c r="O118" s="37">
        <v>45</v>
      </c>
      <c r="P118" s="7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231</v>
      </c>
      <c r="AG118" s="78"/>
      <c r="AJ118" s="84" t="s">
        <v>45</v>
      </c>
      <c r="AK118" s="84">
        <v>0</v>
      </c>
      <c r="BB118" s="185" t="s">
        <v>65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232</v>
      </c>
      <c r="B119" s="63" t="s">
        <v>233</v>
      </c>
      <c r="C119" s="36">
        <v>4301051730</v>
      </c>
      <c r="D119" s="576">
        <v>4607091383256</v>
      </c>
      <c r="E119" s="576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7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231</v>
      </c>
      <c r="AG119" s="78"/>
      <c r="AJ119" s="84" t="s">
        <v>45</v>
      </c>
      <c r="AK119" s="84">
        <v>0</v>
      </c>
      <c r="BB119" s="187" t="s">
        <v>65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234</v>
      </c>
      <c r="B120" s="63" t="s">
        <v>235</v>
      </c>
      <c r="C120" s="36">
        <v>4301051721</v>
      </c>
      <c r="D120" s="576">
        <v>4607091385748</v>
      </c>
      <c r="E120" s="576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89</v>
      </c>
      <c r="L120" s="37" t="s">
        <v>45</v>
      </c>
      <c r="M120" s="38" t="s">
        <v>104</v>
      </c>
      <c r="N120" s="38"/>
      <c r="O120" s="37">
        <v>45</v>
      </c>
      <c r="P120" s="7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231</v>
      </c>
      <c r="AG120" s="78"/>
      <c r="AJ120" s="84" t="s">
        <v>45</v>
      </c>
      <c r="AK120" s="84">
        <v>0</v>
      </c>
      <c r="BB120" s="189" t="s">
        <v>65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236</v>
      </c>
      <c r="B121" s="63" t="s">
        <v>237</v>
      </c>
      <c r="C121" s="36">
        <v>4301051740</v>
      </c>
      <c r="D121" s="576">
        <v>4680115884533</v>
      </c>
      <c r="E121" s="576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45</v>
      </c>
      <c r="P121" s="7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238</v>
      </c>
      <c r="AG121" s="78"/>
      <c r="AJ121" s="84" t="s">
        <v>45</v>
      </c>
      <c r="AK121" s="84">
        <v>0</v>
      </c>
      <c r="BB121" s="191" t="s">
        <v>65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idden="1" x14ac:dyDescent="0.2">
      <c r="A122" s="583"/>
      <c r="B122" s="583"/>
      <c r="C122" s="583"/>
      <c r="D122" s="583"/>
      <c r="E122" s="583"/>
      <c r="F122" s="583"/>
      <c r="G122" s="583"/>
      <c r="H122" s="583"/>
      <c r="I122" s="583"/>
      <c r="J122" s="583"/>
      <c r="K122" s="583"/>
      <c r="L122" s="583"/>
      <c r="M122" s="583"/>
      <c r="N122" s="583"/>
      <c r="O122" s="584"/>
      <c r="P122" s="580" t="s">
        <v>40</v>
      </c>
      <c r="Q122" s="581"/>
      <c r="R122" s="581"/>
      <c r="S122" s="581"/>
      <c r="T122" s="581"/>
      <c r="U122" s="581"/>
      <c r="V122" s="582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hidden="1" x14ac:dyDescent="0.2">
      <c r="A123" s="583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84"/>
      <c r="P123" s="580" t="s">
        <v>40</v>
      </c>
      <c r="Q123" s="581"/>
      <c r="R123" s="581"/>
      <c r="S123" s="581"/>
      <c r="T123" s="581"/>
      <c r="U123" s="581"/>
      <c r="V123" s="582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hidden="1" customHeight="1" x14ac:dyDescent="0.25">
      <c r="A124" s="592" t="s">
        <v>182</v>
      </c>
      <c r="B124" s="592"/>
      <c r="C124" s="592"/>
      <c r="D124" s="592"/>
      <c r="E124" s="592"/>
      <c r="F124" s="592"/>
      <c r="G124" s="592"/>
      <c r="H124" s="592"/>
      <c r="I124" s="592"/>
      <c r="J124" s="592"/>
      <c r="K124" s="592"/>
      <c r="L124" s="592"/>
      <c r="M124" s="592"/>
      <c r="N124" s="592"/>
      <c r="O124" s="592"/>
      <c r="P124" s="592"/>
      <c r="Q124" s="592"/>
      <c r="R124" s="592"/>
      <c r="S124" s="592"/>
      <c r="T124" s="592"/>
      <c r="U124" s="592"/>
      <c r="V124" s="592"/>
      <c r="W124" s="592"/>
      <c r="X124" s="592"/>
      <c r="Y124" s="592"/>
      <c r="Z124" s="592"/>
      <c r="AA124" s="66"/>
      <c r="AB124" s="66"/>
      <c r="AC124" s="80"/>
    </row>
    <row r="125" spans="1:68" ht="27" hidden="1" customHeight="1" x14ac:dyDescent="0.25">
      <c r="A125" s="63" t="s">
        <v>239</v>
      </c>
      <c r="B125" s="63" t="s">
        <v>240</v>
      </c>
      <c r="C125" s="36">
        <v>4301060357</v>
      </c>
      <c r="D125" s="576">
        <v>4680115882652</v>
      </c>
      <c r="E125" s="576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241</v>
      </c>
      <c r="AG125" s="78"/>
      <c r="AJ125" s="84" t="s">
        <v>45</v>
      </c>
      <c r="AK125" s="84">
        <v>0</v>
      </c>
      <c r="BB125" s="193" t="s">
        <v>65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242</v>
      </c>
      <c r="B126" s="63" t="s">
        <v>243</v>
      </c>
      <c r="C126" s="36">
        <v>4301060317</v>
      </c>
      <c r="D126" s="576">
        <v>4680115880238</v>
      </c>
      <c r="E126" s="576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89</v>
      </c>
      <c r="L126" s="37" t="s">
        <v>45</v>
      </c>
      <c r="M126" s="38" t="s">
        <v>88</v>
      </c>
      <c r="N126" s="38"/>
      <c r="O126" s="37">
        <v>40</v>
      </c>
      <c r="P126" s="7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244</v>
      </c>
      <c r="AG126" s="78"/>
      <c r="AJ126" s="84" t="s">
        <v>45</v>
      </c>
      <c r="AK126" s="84">
        <v>0</v>
      </c>
      <c r="BB126" s="195" t="s">
        <v>65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583"/>
      <c r="B127" s="583"/>
      <c r="C127" s="583"/>
      <c r="D127" s="583"/>
      <c r="E127" s="583"/>
      <c r="F127" s="583"/>
      <c r="G127" s="583"/>
      <c r="H127" s="583"/>
      <c r="I127" s="583"/>
      <c r="J127" s="583"/>
      <c r="K127" s="583"/>
      <c r="L127" s="583"/>
      <c r="M127" s="583"/>
      <c r="N127" s="583"/>
      <c r="O127" s="584"/>
      <c r="P127" s="580" t="s">
        <v>40</v>
      </c>
      <c r="Q127" s="581"/>
      <c r="R127" s="581"/>
      <c r="S127" s="581"/>
      <c r="T127" s="581"/>
      <c r="U127" s="581"/>
      <c r="V127" s="582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583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84"/>
      <c r="P128" s="580" t="s">
        <v>40</v>
      </c>
      <c r="Q128" s="581"/>
      <c r="R128" s="581"/>
      <c r="S128" s="581"/>
      <c r="T128" s="581"/>
      <c r="U128" s="581"/>
      <c r="V128" s="582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591" t="s">
        <v>245</v>
      </c>
      <c r="B129" s="591"/>
      <c r="C129" s="591"/>
      <c r="D129" s="591"/>
      <c r="E129" s="591"/>
      <c r="F129" s="591"/>
      <c r="G129" s="591"/>
      <c r="H129" s="591"/>
      <c r="I129" s="591"/>
      <c r="J129" s="591"/>
      <c r="K129" s="591"/>
      <c r="L129" s="591"/>
      <c r="M129" s="591"/>
      <c r="N129" s="591"/>
      <c r="O129" s="591"/>
      <c r="P129" s="591"/>
      <c r="Q129" s="591"/>
      <c r="R129" s="591"/>
      <c r="S129" s="591"/>
      <c r="T129" s="591"/>
      <c r="U129" s="591"/>
      <c r="V129" s="591"/>
      <c r="W129" s="591"/>
      <c r="X129" s="591"/>
      <c r="Y129" s="591"/>
      <c r="Z129" s="591"/>
      <c r="AA129" s="65"/>
      <c r="AB129" s="65"/>
      <c r="AC129" s="79"/>
    </row>
    <row r="130" spans="1:68" ht="14.25" hidden="1" customHeight="1" x14ac:dyDescent="0.25">
      <c r="A130" s="592" t="s">
        <v>77</v>
      </c>
      <c r="B130" s="592"/>
      <c r="C130" s="592"/>
      <c r="D130" s="592"/>
      <c r="E130" s="592"/>
      <c r="F130" s="592"/>
      <c r="G130" s="592"/>
      <c r="H130" s="592"/>
      <c r="I130" s="592"/>
      <c r="J130" s="592"/>
      <c r="K130" s="592"/>
      <c r="L130" s="592"/>
      <c r="M130" s="592"/>
      <c r="N130" s="592"/>
      <c r="O130" s="592"/>
      <c r="P130" s="592"/>
      <c r="Q130" s="592"/>
      <c r="R130" s="592"/>
      <c r="S130" s="592"/>
      <c r="T130" s="592"/>
      <c r="U130" s="592"/>
      <c r="V130" s="592"/>
      <c r="W130" s="592"/>
      <c r="X130" s="592"/>
      <c r="Y130" s="592"/>
      <c r="Z130" s="592"/>
      <c r="AA130" s="66"/>
      <c r="AB130" s="66"/>
      <c r="AC130" s="80"/>
    </row>
    <row r="131" spans="1:68" ht="27" hidden="1" customHeight="1" x14ac:dyDescent="0.25">
      <c r="A131" s="63" t="s">
        <v>246</v>
      </c>
      <c r="B131" s="63" t="s">
        <v>247</v>
      </c>
      <c r="C131" s="36">
        <v>4301031235</v>
      </c>
      <c r="D131" s="576">
        <v>4680115883444</v>
      </c>
      <c r="E131" s="576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8"/>
      <c r="R131" s="578"/>
      <c r="S131" s="578"/>
      <c r="T131" s="57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248</v>
      </c>
      <c r="AG131" s="78"/>
      <c r="AJ131" s="84" t="s">
        <v>45</v>
      </c>
      <c r="AK131" s="84">
        <v>0</v>
      </c>
      <c r="BB131" s="197" t="s">
        <v>65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246</v>
      </c>
      <c r="B132" s="63" t="s">
        <v>249</v>
      </c>
      <c r="C132" s="36">
        <v>4301031234</v>
      </c>
      <c r="D132" s="576">
        <v>4680115883444</v>
      </c>
      <c r="E132" s="57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110</v>
      </c>
      <c r="N132" s="38"/>
      <c r="O132" s="37">
        <v>90</v>
      </c>
      <c r="P132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8"/>
      <c r="R132" s="578"/>
      <c r="S132" s="578"/>
      <c r="T132" s="57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248</v>
      </c>
      <c r="AG132" s="78"/>
      <c r="AJ132" s="84" t="s">
        <v>45</v>
      </c>
      <c r="AK132" s="84">
        <v>0</v>
      </c>
      <c r="BB132" s="199" t="s">
        <v>65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583"/>
      <c r="B133" s="583"/>
      <c r="C133" s="583"/>
      <c r="D133" s="583"/>
      <c r="E133" s="583"/>
      <c r="F133" s="583"/>
      <c r="G133" s="583"/>
      <c r="H133" s="583"/>
      <c r="I133" s="583"/>
      <c r="J133" s="583"/>
      <c r="K133" s="583"/>
      <c r="L133" s="583"/>
      <c r="M133" s="583"/>
      <c r="N133" s="583"/>
      <c r="O133" s="584"/>
      <c r="P133" s="580" t="s">
        <v>40</v>
      </c>
      <c r="Q133" s="581"/>
      <c r="R133" s="581"/>
      <c r="S133" s="581"/>
      <c r="T133" s="581"/>
      <c r="U133" s="581"/>
      <c r="V133" s="582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583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84"/>
      <c r="P134" s="580" t="s">
        <v>40</v>
      </c>
      <c r="Q134" s="581"/>
      <c r="R134" s="581"/>
      <c r="S134" s="581"/>
      <c r="T134" s="581"/>
      <c r="U134" s="581"/>
      <c r="V134" s="582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592" t="s">
        <v>84</v>
      </c>
      <c r="B135" s="592"/>
      <c r="C135" s="592"/>
      <c r="D135" s="592"/>
      <c r="E135" s="592"/>
      <c r="F135" s="592"/>
      <c r="G135" s="592"/>
      <c r="H135" s="592"/>
      <c r="I135" s="592"/>
      <c r="J135" s="592"/>
      <c r="K135" s="592"/>
      <c r="L135" s="592"/>
      <c r="M135" s="592"/>
      <c r="N135" s="592"/>
      <c r="O135" s="592"/>
      <c r="P135" s="592"/>
      <c r="Q135" s="592"/>
      <c r="R135" s="592"/>
      <c r="S135" s="592"/>
      <c r="T135" s="592"/>
      <c r="U135" s="592"/>
      <c r="V135" s="592"/>
      <c r="W135" s="592"/>
      <c r="X135" s="592"/>
      <c r="Y135" s="592"/>
      <c r="Z135" s="592"/>
      <c r="AA135" s="66"/>
      <c r="AB135" s="66"/>
      <c r="AC135" s="80"/>
    </row>
    <row r="136" spans="1:68" ht="16.5" hidden="1" customHeight="1" x14ac:dyDescent="0.25">
      <c r="A136" s="63" t="s">
        <v>250</v>
      </c>
      <c r="B136" s="63" t="s">
        <v>251</v>
      </c>
      <c r="C136" s="36">
        <v>4301051477</v>
      </c>
      <c r="D136" s="576">
        <v>4680115882584</v>
      </c>
      <c r="E136" s="576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60</v>
      </c>
      <c r="P136" s="7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8"/>
      <c r="R136" s="578"/>
      <c r="S136" s="578"/>
      <c r="T136" s="57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252</v>
      </c>
      <c r="AG136" s="78"/>
      <c r="AJ136" s="84" t="s">
        <v>45</v>
      </c>
      <c r="AK136" s="84">
        <v>0</v>
      </c>
      <c r="BB136" s="201" t="s">
        <v>65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hidden="1" customHeight="1" x14ac:dyDescent="0.25">
      <c r="A137" s="63" t="s">
        <v>250</v>
      </c>
      <c r="B137" s="63" t="s">
        <v>253</v>
      </c>
      <c r="C137" s="36">
        <v>4301051476</v>
      </c>
      <c r="D137" s="576">
        <v>4680115882584</v>
      </c>
      <c r="E137" s="57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60</v>
      </c>
      <c r="P137" s="7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8"/>
      <c r="R137" s="578"/>
      <c r="S137" s="578"/>
      <c r="T137" s="57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252</v>
      </c>
      <c r="AG137" s="78"/>
      <c r="AJ137" s="84" t="s">
        <v>45</v>
      </c>
      <c r="AK137" s="84">
        <v>0</v>
      </c>
      <c r="BB137" s="203" t="s">
        <v>65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583"/>
      <c r="B138" s="583"/>
      <c r="C138" s="583"/>
      <c r="D138" s="583"/>
      <c r="E138" s="583"/>
      <c r="F138" s="583"/>
      <c r="G138" s="583"/>
      <c r="H138" s="583"/>
      <c r="I138" s="583"/>
      <c r="J138" s="583"/>
      <c r="K138" s="583"/>
      <c r="L138" s="583"/>
      <c r="M138" s="583"/>
      <c r="N138" s="583"/>
      <c r="O138" s="584"/>
      <c r="P138" s="580" t="s">
        <v>40</v>
      </c>
      <c r="Q138" s="581"/>
      <c r="R138" s="581"/>
      <c r="S138" s="581"/>
      <c r="T138" s="581"/>
      <c r="U138" s="581"/>
      <c r="V138" s="582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hidden="1" x14ac:dyDescent="0.2">
      <c r="A139" s="583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84"/>
      <c r="P139" s="580" t="s">
        <v>40</v>
      </c>
      <c r="Q139" s="581"/>
      <c r="R139" s="581"/>
      <c r="S139" s="581"/>
      <c r="T139" s="581"/>
      <c r="U139" s="581"/>
      <c r="V139" s="582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hidden="1" customHeight="1" x14ac:dyDescent="0.25">
      <c r="A140" s="591" t="s">
        <v>111</v>
      </c>
      <c r="B140" s="591"/>
      <c r="C140" s="591"/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65"/>
      <c r="AB140" s="65"/>
      <c r="AC140" s="79"/>
    </row>
    <row r="141" spans="1:68" ht="14.25" hidden="1" customHeight="1" x14ac:dyDescent="0.25">
      <c r="A141" s="592" t="s">
        <v>113</v>
      </c>
      <c r="B141" s="592"/>
      <c r="C141" s="592"/>
      <c r="D141" s="592"/>
      <c r="E141" s="592"/>
      <c r="F141" s="592"/>
      <c r="G141" s="592"/>
      <c r="H141" s="592"/>
      <c r="I141" s="592"/>
      <c r="J141" s="592"/>
      <c r="K141" s="592"/>
      <c r="L141" s="592"/>
      <c r="M141" s="592"/>
      <c r="N141" s="592"/>
      <c r="O141" s="592"/>
      <c r="P141" s="592"/>
      <c r="Q141" s="592"/>
      <c r="R141" s="592"/>
      <c r="S141" s="592"/>
      <c r="T141" s="592"/>
      <c r="U141" s="592"/>
      <c r="V141" s="592"/>
      <c r="W141" s="592"/>
      <c r="X141" s="592"/>
      <c r="Y141" s="592"/>
      <c r="Z141" s="592"/>
      <c r="AA141" s="66"/>
      <c r="AB141" s="66"/>
      <c r="AC141" s="80"/>
    </row>
    <row r="142" spans="1:68" ht="27" hidden="1" customHeight="1" x14ac:dyDescent="0.25">
      <c r="A142" s="63" t="s">
        <v>254</v>
      </c>
      <c r="B142" s="63" t="s">
        <v>255</v>
      </c>
      <c r="C142" s="36">
        <v>4301011705</v>
      </c>
      <c r="D142" s="576">
        <v>4607091384604</v>
      </c>
      <c r="E142" s="576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121</v>
      </c>
      <c r="L142" s="37" t="s">
        <v>45</v>
      </c>
      <c r="M142" s="38" t="s">
        <v>117</v>
      </c>
      <c r="N142" s="38"/>
      <c r="O142" s="37">
        <v>50</v>
      </c>
      <c r="P142" s="7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8"/>
      <c r="R142" s="578"/>
      <c r="S142" s="578"/>
      <c r="T142" s="57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256</v>
      </c>
      <c r="AG142" s="78"/>
      <c r="AJ142" s="84" t="s">
        <v>45</v>
      </c>
      <c r="AK142" s="84">
        <v>0</v>
      </c>
      <c r="BB142" s="205" t="s">
        <v>65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583"/>
      <c r="B143" s="583"/>
      <c r="C143" s="583"/>
      <c r="D143" s="583"/>
      <c r="E143" s="583"/>
      <c r="F143" s="583"/>
      <c r="G143" s="583"/>
      <c r="H143" s="583"/>
      <c r="I143" s="583"/>
      <c r="J143" s="583"/>
      <c r="K143" s="583"/>
      <c r="L143" s="583"/>
      <c r="M143" s="583"/>
      <c r="N143" s="583"/>
      <c r="O143" s="584"/>
      <c r="P143" s="580" t="s">
        <v>40</v>
      </c>
      <c r="Q143" s="581"/>
      <c r="R143" s="581"/>
      <c r="S143" s="581"/>
      <c r="T143" s="581"/>
      <c r="U143" s="581"/>
      <c r="V143" s="582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hidden="1" x14ac:dyDescent="0.2">
      <c r="A144" s="583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84"/>
      <c r="P144" s="580" t="s">
        <v>40</v>
      </c>
      <c r="Q144" s="581"/>
      <c r="R144" s="581"/>
      <c r="S144" s="581"/>
      <c r="T144" s="581"/>
      <c r="U144" s="581"/>
      <c r="V144" s="582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hidden="1" customHeight="1" x14ac:dyDescent="0.25">
      <c r="A145" s="592" t="s">
        <v>77</v>
      </c>
      <c r="B145" s="592"/>
      <c r="C145" s="592"/>
      <c r="D145" s="592"/>
      <c r="E145" s="592"/>
      <c r="F145" s="592"/>
      <c r="G145" s="592"/>
      <c r="H145" s="592"/>
      <c r="I145" s="592"/>
      <c r="J145" s="592"/>
      <c r="K145" s="592"/>
      <c r="L145" s="592"/>
      <c r="M145" s="592"/>
      <c r="N145" s="592"/>
      <c r="O145" s="592"/>
      <c r="P145" s="592"/>
      <c r="Q145" s="592"/>
      <c r="R145" s="592"/>
      <c r="S145" s="592"/>
      <c r="T145" s="592"/>
      <c r="U145" s="592"/>
      <c r="V145" s="592"/>
      <c r="W145" s="592"/>
      <c r="X145" s="592"/>
      <c r="Y145" s="592"/>
      <c r="Z145" s="592"/>
      <c r="AA145" s="66"/>
      <c r="AB145" s="66"/>
      <c r="AC145" s="80"/>
    </row>
    <row r="146" spans="1:68" ht="16.5" hidden="1" customHeight="1" x14ac:dyDescent="0.25">
      <c r="A146" s="63" t="s">
        <v>257</v>
      </c>
      <c r="B146" s="63" t="s">
        <v>258</v>
      </c>
      <c r="C146" s="36">
        <v>4301030895</v>
      </c>
      <c r="D146" s="576">
        <v>4607091387667</v>
      </c>
      <c r="E146" s="576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118</v>
      </c>
      <c r="L146" s="37" t="s">
        <v>45</v>
      </c>
      <c r="M146" s="38" t="s">
        <v>117</v>
      </c>
      <c r="N146" s="38"/>
      <c r="O146" s="37">
        <v>40</v>
      </c>
      <c r="P146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8"/>
      <c r="R146" s="578"/>
      <c r="S146" s="578"/>
      <c r="T146" s="57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259</v>
      </c>
      <c r="AG146" s="78"/>
      <c r="AJ146" s="84" t="s">
        <v>45</v>
      </c>
      <c r="AK146" s="84">
        <v>0</v>
      </c>
      <c r="BB146" s="207" t="s">
        <v>65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hidden="1" customHeight="1" x14ac:dyDescent="0.25">
      <c r="A147" s="63" t="s">
        <v>260</v>
      </c>
      <c r="B147" s="63" t="s">
        <v>261</v>
      </c>
      <c r="C147" s="36">
        <v>4301030961</v>
      </c>
      <c r="D147" s="576">
        <v>4607091387636</v>
      </c>
      <c r="E147" s="576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8"/>
      <c r="R147" s="578"/>
      <c r="S147" s="578"/>
      <c r="T147" s="57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262</v>
      </c>
      <c r="AG147" s="78"/>
      <c r="AJ147" s="84" t="s">
        <v>45</v>
      </c>
      <c r="AK147" s="84">
        <v>0</v>
      </c>
      <c r="BB147" s="209" t="s">
        <v>65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hidden="1" customHeight="1" x14ac:dyDescent="0.25">
      <c r="A148" s="63" t="s">
        <v>263</v>
      </c>
      <c r="B148" s="63" t="s">
        <v>264</v>
      </c>
      <c r="C148" s="36">
        <v>4301030963</v>
      </c>
      <c r="D148" s="576">
        <v>4607091382426</v>
      </c>
      <c r="E148" s="576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82</v>
      </c>
      <c r="N148" s="38"/>
      <c r="O148" s="37">
        <v>40</v>
      </c>
      <c r="P148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8"/>
      <c r="R148" s="578"/>
      <c r="S148" s="578"/>
      <c r="T148" s="57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265</v>
      </c>
      <c r="AG148" s="78"/>
      <c r="AJ148" s="84" t="s">
        <v>45</v>
      </c>
      <c r="AK148" s="84">
        <v>0</v>
      </c>
      <c r="BB148" s="211" t="s">
        <v>65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583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84"/>
      <c r="P149" s="580" t="s">
        <v>40</v>
      </c>
      <c r="Q149" s="581"/>
      <c r="R149" s="581"/>
      <c r="S149" s="581"/>
      <c r="T149" s="581"/>
      <c r="U149" s="581"/>
      <c r="V149" s="582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4"/>
      <c r="P150" s="580" t="s">
        <v>40</v>
      </c>
      <c r="Q150" s="581"/>
      <c r="R150" s="581"/>
      <c r="S150" s="581"/>
      <c r="T150" s="581"/>
      <c r="U150" s="581"/>
      <c r="V150" s="582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hidden="1" customHeight="1" x14ac:dyDescent="0.2">
      <c r="A151" s="605" t="s">
        <v>266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54"/>
      <c r="AB151" s="54"/>
      <c r="AC151" s="54"/>
    </row>
    <row r="152" spans="1:68" ht="16.5" hidden="1" customHeight="1" x14ac:dyDescent="0.25">
      <c r="A152" s="591" t="s">
        <v>267</v>
      </c>
      <c r="B152" s="591"/>
      <c r="C152" s="591"/>
      <c r="D152" s="591"/>
      <c r="E152" s="591"/>
      <c r="F152" s="591"/>
      <c r="G152" s="591"/>
      <c r="H152" s="591"/>
      <c r="I152" s="591"/>
      <c r="J152" s="591"/>
      <c r="K152" s="591"/>
      <c r="L152" s="591"/>
      <c r="M152" s="591"/>
      <c r="N152" s="591"/>
      <c r="O152" s="591"/>
      <c r="P152" s="591"/>
      <c r="Q152" s="591"/>
      <c r="R152" s="591"/>
      <c r="S152" s="591"/>
      <c r="T152" s="591"/>
      <c r="U152" s="591"/>
      <c r="V152" s="591"/>
      <c r="W152" s="591"/>
      <c r="X152" s="591"/>
      <c r="Y152" s="591"/>
      <c r="Z152" s="591"/>
      <c r="AA152" s="65"/>
      <c r="AB152" s="65"/>
      <c r="AC152" s="79"/>
    </row>
    <row r="153" spans="1:68" ht="14.25" hidden="1" customHeight="1" x14ac:dyDescent="0.25">
      <c r="A153" s="592" t="s">
        <v>147</v>
      </c>
      <c r="B153" s="592"/>
      <c r="C153" s="592"/>
      <c r="D153" s="592"/>
      <c r="E153" s="592"/>
      <c r="F153" s="592"/>
      <c r="G153" s="592"/>
      <c r="H153" s="592"/>
      <c r="I153" s="592"/>
      <c r="J153" s="592"/>
      <c r="K153" s="592"/>
      <c r="L153" s="592"/>
      <c r="M153" s="592"/>
      <c r="N153" s="592"/>
      <c r="O153" s="592"/>
      <c r="P153" s="592"/>
      <c r="Q153" s="592"/>
      <c r="R153" s="592"/>
      <c r="S153" s="592"/>
      <c r="T153" s="592"/>
      <c r="U153" s="592"/>
      <c r="V153" s="592"/>
      <c r="W153" s="592"/>
      <c r="X153" s="592"/>
      <c r="Y153" s="592"/>
      <c r="Z153" s="592"/>
      <c r="AA153" s="66"/>
      <c r="AB153" s="66"/>
      <c r="AC153" s="80"/>
    </row>
    <row r="154" spans="1:68" ht="27" hidden="1" customHeight="1" x14ac:dyDescent="0.25">
      <c r="A154" s="63" t="s">
        <v>268</v>
      </c>
      <c r="B154" s="63" t="s">
        <v>269</v>
      </c>
      <c r="C154" s="36">
        <v>4301020323</v>
      </c>
      <c r="D154" s="576">
        <v>4680115886223</v>
      </c>
      <c r="E154" s="576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8"/>
      <c r="R154" s="578"/>
      <c r="S154" s="578"/>
      <c r="T154" s="57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270</v>
      </c>
      <c r="AG154" s="78"/>
      <c r="AJ154" s="84" t="s">
        <v>45</v>
      </c>
      <c r="AK154" s="84">
        <v>0</v>
      </c>
      <c r="BB154" s="213" t="s">
        <v>65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583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84"/>
      <c r="P155" s="580" t="s">
        <v>40</v>
      </c>
      <c r="Q155" s="581"/>
      <c r="R155" s="581"/>
      <c r="S155" s="581"/>
      <c r="T155" s="581"/>
      <c r="U155" s="581"/>
      <c r="V155" s="582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84"/>
      <c r="P156" s="580" t="s">
        <v>40</v>
      </c>
      <c r="Q156" s="581"/>
      <c r="R156" s="581"/>
      <c r="S156" s="581"/>
      <c r="T156" s="581"/>
      <c r="U156" s="581"/>
      <c r="V156" s="582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592" t="s">
        <v>77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66"/>
      <c r="AB157" s="66"/>
      <c r="AC157" s="80"/>
    </row>
    <row r="158" spans="1:68" ht="27" hidden="1" customHeight="1" x14ac:dyDescent="0.25">
      <c r="A158" s="63" t="s">
        <v>271</v>
      </c>
      <c r="B158" s="63" t="s">
        <v>272</v>
      </c>
      <c r="C158" s="36">
        <v>4301031191</v>
      </c>
      <c r="D158" s="576">
        <v>4680115880993</v>
      </c>
      <c r="E158" s="576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121</v>
      </c>
      <c r="L158" s="37" t="s">
        <v>45</v>
      </c>
      <c r="M158" s="38" t="s">
        <v>82</v>
      </c>
      <c r="N158" s="38"/>
      <c r="O158" s="37">
        <v>40</v>
      </c>
      <c r="P158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8"/>
      <c r="R158" s="578"/>
      <c r="S158" s="578"/>
      <c r="T158" s="579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273</v>
      </c>
      <c r="AG158" s="78"/>
      <c r="AJ158" s="84" t="s">
        <v>45</v>
      </c>
      <c r="AK158" s="84">
        <v>0</v>
      </c>
      <c r="BB158" s="215" t="s">
        <v>65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hidden="1" customHeight="1" x14ac:dyDescent="0.25">
      <c r="A159" s="63" t="s">
        <v>274</v>
      </c>
      <c r="B159" s="63" t="s">
        <v>275</v>
      </c>
      <c r="C159" s="36">
        <v>4301031204</v>
      </c>
      <c r="D159" s="576">
        <v>4680115881761</v>
      </c>
      <c r="E159" s="57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121</v>
      </c>
      <c r="L159" s="37" t="s">
        <v>45</v>
      </c>
      <c r="M159" s="38" t="s">
        <v>82</v>
      </c>
      <c r="N159" s="38"/>
      <c r="O159" s="37">
        <v>40</v>
      </c>
      <c r="P159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8"/>
      <c r="R159" s="578"/>
      <c r="S159" s="578"/>
      <c r="T159" s="57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276</v>
      </c>
      <c r="AG159" s="78"/>
      <c r="AJ159" s="84" t="s">
        <v>45</v>
      </c>
      <c r="AK159" s="84">
        <v>0</v>
      </c>
      <c r="BB159" s="217" t="s">
        <v>65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hidden="1" customHeight="1" x14ac:dyDescent="0.25">
      <c r="A160" s="63" t="s">
        <v>277</v>
      </c>
      <c r="B160" s="63" t="s">
        <v>278</v>
      </c>
      <c r="C160" s="36">
        <v>4301031201</v>
      </c>
      <c r="D160" s="576">
        <v>4680115881563</v>
      </c>
      <c r="E160" s="576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121</v>
      </c>
      <c r="L160" s="37" t="s">
        <v>45</v>
      </c>
      <c r="M160" s="38" t="s">
        <v>82</v>
      </c>
      <c r="N160" s="38"/>
      <c r="O160" s="37">
        <v>40</v>
      </c>
      <c r="P160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8"/>
      <c r="R160" s="578"/>
      <c r="S160" s="578"/>
      <c r="T160" s="57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279</v>
      </c>
      <c r="AG160" s="78"/>
      <c r="AJ160" s="84" t="s">
        <v>45</v>
      </c>
      <c r="AK160" s="84">
        <v>0</v>
      </c>
      <c r="BB160" s="219" t="s">
        <v>65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hidden="1" customHeight="1" x14ac:dyDescent="0.25">
      <c r="A161" s="63" t="s">
        <v>280</v>
      </c>
      <c r="B161" s="63" t="s">
        <v>281</v>
      </c>
      <c r="C161" s="36">
        <v>4301031199</v>
      </c>
      <c r="D161" s="576">
        <v>4680115880986</v>
      </c>
      <c r="E161" s="576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45</v>
      </c>
      <c r="M161" s="38" t="s">
        <v>82</v>
      </c>
      <c r="N161" s="38"/>
      <c r="O161" s="37">
        <v>40</v>
      </c>
      <c r="P161" s="7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8"/>
      <c r="R161" s="578"/>
      <c r="S161" s="578"/>
      <c r="T161" s="57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273</v>
      </c>
      <c r="AG161" s="78"/>
      <c r="AJ161" s="84" t="s">
        <v>45</v>
      </c>
      <c r="AK161" s="84">
        <v>0</v>
      </c>
      <c r="BB161" s="221" t="s">
        <v>65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hidden="1" customHeight="1" x14ac:dyDescent="0.25">
      <c r="A162" s="63" t="s">
        <v>282</v>
      </c>
      <c r="B162" s="63" t="s">
        <v>283</v>
      </c>
      <c r="C162" s="36">
        <v>4301031205</v>
      </c>
      <c r="D162" s="576">
        <v>4680115881785</v>
      </c>
      <c r="E162" s="57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8"/>
      <c r="R162" s="578"/>
      <c r="S162" s="578"/>
      <c r="T162" s="57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276</v>
      </c>
      <c r="AG162" s="78"/>
      <c r="AJ162" s="84" t="s">
        <v>45</v>
      </c>
      <c r="AK162" s="84">
        <v>0</v>
      </c>
      <c r="BB162" s="223" t="s">
        <v>65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hidden="1" customHeight="1" x14ac:dyDescent="0.25">
      <c r="A163" s="63" t="s">
        <v>284</v>
      </c>
      <c r="B163" s="63" t="s">
        <v>285</v>
      </c>
      <c r="C163" s="36">
        <v>4301031399</v>
      </c>
      <c r="D163" s="576">
        <v>4680115886537</v>
      </c>
      <c r="E163" s="576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6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8"/>
      <c r="R163" s="578"/>
      <c r="S163" s="578"/>
      <c r="T163" s="57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65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hidden="1" customHeight="1" x14ac:dyDescent="0.25">
      <c r="A164" s="63" t="s">
        <v>287</v>
      </c>
      <c r="B164" s="63" t="s">
        <v>288</v>
      </c>
      <c r="C164" s="36">
        <v>4301031202</v>
      </c>
      <c r="D164" s="576">
        <v>4680115881679</v>
      </c>
      <c r="E164" s="576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8"/>
      <c r="R164" s="578"/>
      <c r="S164" s="578"/>
      <c r="T164" s="57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279</v>
      </c>
      <c r="AG164" s="78"/>
      <c r="AJ164" s="84" t="s">
        <v>45</v>
      </c>
      <c r="AK164" s="84">
        <v>0</v>
      </c>
      <c r="BB164" s="227" t="s">
        <v>65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289</v>
      </c>
      <c r="B165" s="63" t="s">
        <v>290</v>
      </c>
      <c r="C165" s="36">
        <v>4301031158</v>
      </c>
      <c r="D165" s="576">
        <v>4680115880191</v>
      </c>
      <c r="E165" s="576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8"/>
      <c r="R165" s="578"/>
      <c r="S165" s="578"/>
      <c r="T165" s="57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279</v>
      </c>
      <c r="AG165" s="78"/>
      <c r="AJ165" s="84" t="s">
        <v>45</v>
      </c>
      <c r="AK165" s="84">
        <v>0</v>
      </c>
      <c r="BB165" s="229" t="s">
        <v>65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291</v>
      </c>
      <c r="B166" s="63" t="s">
        <v>292</v>
      </c>
      <c r="C166" s="36">
        <v>4301031245</v>
      </c>
      <c r="D166" s="576">
        <v>4680115883963</v>
      </c>
      <c r="E166" s="576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8"/>
      <c r="R166" s="578"/>
      <c r="S166" s="578"/>
      <c r="T166" s="57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293</v>
      </c>
      <c r="AG166" s="78"/>
      <c r="AJ166" s="84" t="s">
        <v>45</v>
      </c>
      <c r="AK166" s="84">
        <v>0</v>
      </c>
      <c r="BB166" s="231" t="s">
        <v>65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idden="1" x14ac:dyDescent="0.2">
      <c r="A167" s="583"/>
      <c r="B167" s="583"/>
      <c r="C167" s="583"/>
      <c r="D167" s="583"/>
      <c r="E167" s="583"/>
      <c r="F167" s="583"/>
      <c r="G167" s="583"/>
      <c r="H167" s="583"/>
      <c r="I167" s="583"/>
      <c r="J167" s="583"/>
      <c r="K167" s="583"/>
      <c r="L167" s="583"/>
      <c r="M167" s="583"/>
      <c r="N167" s="583"/>
      <c r="O167" s="584"/>
      <c r="P167" s="580" t="s">
        <v>40</v>
      </c>
      <c r="Q167" s="581"/>
      <c r="R167" s="581"/>
      <c r="S167" s="581"/>
      <c r="T167" s="581"/>
      <c r="U167" s="581"/>
      <c r="V167" s="582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hidden="1" x14ac:dyDescent="0.2">
      <c r="A168" s="583"/>
      <c r="B168" s="583"/>
      <c r="C168" s="583"/>
      <c r="D168" s="583"/>
      <c r="E168" s="583"/>
      <c r="F168" s="583"/>
      <c r="G168" s="583"/>
      <c r="H168" s="583"/>
      <c r="I168" s="583"/>
      <c r="J168" s="583"/>
      <c r="K168" s="583"/>
      <c r="L168" s="583"/>
      <c r="M168" s="583"/>
      <c r="N168" s="583"/>
      <c r="O168" s="584"/>
      <c r="P168" s="580" t="s">
        <v>40</v>
      </c>
      <c r="Q168" s="581"/>
      <c r="R168" s="581"/>
      <c r="S168" s="581"/>
      <c r="T168" s="581"/>
      <c r="U168" s="581"/>
      <c r="V168" s="582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hidden="1" customHeight="1" x14ac:dyDescent="0.25">
      <c r="A169" s="592" t="s">
        <v>105</v>
      </c>
      <c r="B169" s="592"/>
      <c r="C169" s="592"/>
      <c r="D169" s="592"/>
      <c r="E169" s="592"/>
      <c r="F169" s="592"/>
      <c r="G169" s="592"/>
      <c r="H169" s="592"/>
      <c r="I169" s="592"/>
      <c r="J169" s="592"/>
      <c r="K169" s="592"/>
      <c r="L169" s="592"/>
      <c r="M169" s="592"/>
      <c r="N169" s="592"/>
      <c r="O169" s="592"/>
      <c r="P169" s="592"/>
      <c r="Q169" s="592"/>
      <c r="R169" s="592"/>
      <c r="S169" s="592"/>
      <c r="T169" s="592"/>
      <c r="U169" s="592"/>
      <c r="V169" s="592"/>
      <c r="W169" s="592"/>
      <c r="X169" s="592"/>
      <c r="Y169" s="592"/>
      <c r="Z169" s="592"/>
      <c r="AA169" s="66"/>
      <c r="AB169" s="66"/>
      <c r="AC169" s="80"/>
    </row>
    <row r="170" spans="1:68" ht="27" hidden="1" customHeight="1" x14ac:dyDescent="0.25">
      <c r="A170" s="63" t="s">
        <v>294</v>
      </c>
      <c r="B170" s="63" t="s">
        <v>295</v>
      </c>
      <c r="C170" s="36">
        <v>4301032053</v>
      </c>
      <c r="D170" s="576">
        <v>4680115886780</v>
      </c>
      <c r="E170" s="576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298</v>
      </c>
      <c r="L170" s="37" t="s">
        <v>45</v>
      </c>
      <c r="M170" s="38" t="s">
        <v>297</v>
      </c>
      <c r="N170" s="38"/>
      <c r="O170" s="37">
        <v>60</v>
      </c>
      <c r="P170" s="76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8"/>
      <c r="R170" s="578"/>
      <c r="S170" s="578"/>
      <c r="T170" s="57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65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hidden="1" customHeight="1" x14ac:dyDescent="0.25">
      <c r="A171" s="63" t="s">
        <v>299</v>
      </c>
      <c r="B171" s="63" t="s">
        <v>300</v>
      </c>
      <c r="C171" s="36">
        <v>4301032051</v>
      </c>
      <c r="D171" s="576">
        <v>4680115886742</v>
      </c>
      <c r="E171" s="57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298</v>
      </c>
      <c r="L171" s="37" t="s">
        <v>45</v>
      </c>
      <c r="M171" s="38" t="s">
        <v>297</v>
      </c>
      <c r="N171" s="38"/>
      <c r="O171" s="37">
        <v>90</v>
      </c>
      <c r="P171" s="76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8"/>
      <c r="R171" s="578"/>
      <c r="S171" s="578"/>
      <c r="T171" s="57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301</v>
      </c>
      <c r="AG171" s="78"/>
      <c r="AJ171" s="84" t="s">
        <v>45</v>
      </c>
      <c r="AK171" s="84">
        <v>0</v>
      </c>
      <c r="BB171" s="235" t="s">
        <v>65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302</v>
      </c>
      <c r="B172" s="63" t="s">
        <v>303</v>
      </c>
      <c r="C172" s="36">
        <v>4301032052</v>
      </c>
      <c r="D172" s="576">
        <v>4680115886766</v>
      </c>
      <c r="E172" s="57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298</v>
      </c>
      <c r="L172" s="37" t="s">
        <v>45</v>
      </c>
      <c r="M172" s="38" t="s">
        <v>297</v>
      </c>
      <c r="N172" s="38"/>
      <c r="O172" s="37">
        <v>90</v>
      </c>
      <c r="P172" s="75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8"/>
      <c r="R172" s="578"/>
      <c r="S172" s="578"/>
      <c r="T172" s="57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65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idden="1" x14ac:dyDescent="0.2">
      <c r="A173" s="583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84"/>
      <c r="P173" s="580" t="s">
        <v>40</v>
      </c>
      <c r="Q173" s="581"/>
      <c r="R173" s="581"/>
      <c r="S173" s="581"/>
      <c r="T173" s="581"/>
      <c r="U173" s="581"/>
      <c r="V173" s="582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4"/>
      <c r="P174" s="580" t="s">
        <v>40</v>
      </c>
      <c r="Q174" s="581"/>
      <c r="R174" s="581"/>
      <c r="S174" s="581"/>
      <c r="T174" s="581"/>
      <c r="U174" s="581"/>
      <c r="V174" s="582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592" t="s">
        <v>304</v>
      </c>
      <c r="B175" s="592"/>
      <c r="C175" s="592"/>
      <c r="D175" s="592"/>
      <c r="E175" s="592"/>
      <c r="F175" s="592"/>
      <c r="G175" s="592"/>
      <c r="H175" s="592"/>
      <c r="I175" s="592"/>
      <c r="J175" s="592"/>
      <c r="K175" s="592"/>
      <c r="L175" s="592"/>
      <c r="M175" s="592"/>
      <c r="N175" s="592"/>
      <c r="O175" s="592"/>
      <c r="P175" s="592"/>
      <c r="Q175" s="592"/>
      <c r="R175" s="592"/>
      <c r="S175" s="592"/>
      <c r="T175" s="592"/>
      <c r="U175" s="592"/>
      <c r="V175" s="592"/>
      <c r="W175" s="592"/>
      <c r="X175" s="592"/>
      <c r="Y175" s="592"/>
      <c r="Z175" s="592"/>
      <c r="AA175" s="66"/>
      <c r="AB175" s="66"/>
      <c r="AC175" s="80"/>
    </row>
    <row r="176" spans="1:68" ht="27" hidden="1" customHeight="1" x14ac:dyDescent="0.25">
      <c r="A176" s="63" t="s">
        <v>305</v>
      </c>
      <c r="B176" s="63" t="s">
        <v>306</v>
      </c>
      <c r="C176" s="36">
        <v>4301170013</v>
      </c>
      <c r="D176" s="576">
        <v>4680115886797</v>
      </c>
      <c r="E176" s="57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298</v>
      </c>
      <c r="L176" s="37" t="s">
        <v>45</v>
      </c>
      <c r="M176" s="38" t="s">
        <v>297</v>
      </c>
      <c r="N176" s="38"/>
      <c r="O176" s="37">
        <v>90</v>
      </c>
      <c r="P176" s="75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8"/>
      <c r="R176" s="578"/>
      <c r="S176" s="578"/>
      <c r="T176" s="57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301</v>
      </c>
      <c r="AG176" s="78"/>
      <c r="AJ176" s="84" t="s">
        <v>45</v>
      </c>
      <c r="AK176" s="84">
        <v>0</v>
      </c>
      <c r="BB176" s="239" t="s">
        <v>65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583"/>
      <c r="B177" s="583"/>
      <c r="C177" s="583"/>
      <c r="D177" s="583"/>
      <c r="E177" s="583"/>
      <c r="F177" s="583"/>
      <c r="G177" s="583"/>
      <c r="H177" s="583"/>
      <c r="I177" s="583"/>
      <c r="J177" s="583"/>
      <c r="K177" s="583"/>
      <c r="L177" s="583"/>
      <c r="M177" s="583"/>
      <c r="N177" s="583"/>
      <c r="O177" s="584"/>
      <c r="P177" s="580" t="s">
        <v>40</v>
      </c>
      <c r="Q177" s="581"/>
      <c r="R177" s="581"/>
      <c r="S177" s="581"/>
      <c r="T177" s="581"/>
      <c r="U177" s="581"/>
      <c r="V177" s="582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hidden="1" x14ac:dyDescent="0.2">
      <c r="A178" s="583"/>
      <c r="B178" s="583"/>
      <c r="C178" s="583"/>
      <c r="D178" s="583"/>
      <c r="E178" s="583"/>
      <c r="F178" s="583"/>
      <c r="G178" s="583"/>
      <c r="H178" s="583"/>
      <c r="I178" s="583"/>
      <c r="J178" s="583"/>
      <c r="K178" s="583"/>
      <c r="L178" s="583"/>
      <c r="M178" s="583"/>
      <c r="N178" s="583"/>
      <c r="O178" s="584"/>
      <c r="P178" s="580" t="s">
        <v>40</v>
      </c>
      <c r="Q178" s="581"/>
      <c r="R178" s="581"/>
      <c r="S178" s="581"/>
      <c r="T178" s="581"/>
      <c r="U178" s="581"/>
      <c r="V178" s="582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hidden="1" customHeight="1" x14ac:dyDescent="0.25">
      <c r="A179" s="591" t="s">
        <v>307</v>
      </c>
      <c r="B179" s="591"/>
      <c r="C179" s="591"/>
      <c r="D179" s="591"/>
      <c r="E179" s="591"/>
      <c r="F179" s="591"/>
      <c r="G179" s="591"/>
      <c r="H179" s="591"/>
      <c r="I179" s="591"/>
      <c r="J179" s="591"/>
      <c r="K179" s="591"/>
      <c r="L179" s="591"/>
      <c r="M179" s="591"/>
      <c r="N179" s="591"/>
      <c r="O179" s="591"/>
      <c r="P179" s="591"/>
      <c r="Q179" s="591"/>
      <c r="R179" s="591"/>
      <c r="S179" s="591"/>
      <c r="T179" s="591"/>
      <c r="U179" s="591"/>
      <c r="V179" s="591"/>
      <c r="W179" s="591"/>
      <c r="X179" s="591"/>
      <c r="Y179" s="591"/>
      <c r="Z179" s="591"/>
      <c r="AA179" s="65"/>
      <c r="AB179" s="65"/>
      <c r="AC179" s="79"/>
    </row>
    <row r="180" spans="1:68" ht="14.25" hidden="1" customHeight="1" x14ac:dyDescent="0.25">
      <c r="A180" s="592" t="s">
        <v>113</v>
      </c>
      <c r="B180" s="592"/>
      <c r="C180" s="592"/>
      <c r="D180" s="592"/>
      <c r="E180" s="592"/>
      <c r="F180" s="592"/>
      <c r="G180" s="592"/>
      <c r="H180" s="592"/>
      <c r="I180" s="592"/>
      <c r="J180" s="592"/>
      <c r="K180" s="592"/>
      <c r="L180" s="592"/>
      <c r="M180" s="592"/>
      <c r="N180" s="592"/>
      <c r="O180" s="592"/>
      <c r="P180" s="592"/>
      <c r="Q180" s="592"/>
      <c r="R180" s="592"/>
      <c r="S180" s="592"/>
      <c r="T180" s="592"/>
      <c r="U180" s="592"/>
      <c r="V180" s="592"/>
      <c r="W180" s="592"/>
      <c r="X180" s="592"/>
      <c r="Y180" s="592"/>
      <c r="Z180" s="592"/>
      <c r="AA180" s="66"/>
      <c r="AB180" s="66"/>
      <c r="AC180" s="80"/>
    </row>
    <row r="181" spans="1:68" ht="16.5" hidden="1" customHeight="1" x14ac:dyDescent="0.25">
      <c r="A181" s="63" t="s">
        <v>308</v>
      </c>
      <c r="B181" s="63" t="s">
        <v>309</v>
      </c>
      <c r="C181" s="36">
        <v>4301011450</v>
      </c>
      <c r="D181" s="576">
        <v>4680115881402</v>
      </c>
      <c r="E181" s="576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118</v>
      </c>
      <c r="L181" s="37" t="s">
        <v>45</v>
      </c>
      <c r="M181" s="38" t="s">
        <v>117</v>
      </c>
      <c r="N181" s="38"/>
      <c r="O181" s="37">
        <v>55</v>
      </c>
      <c r="P181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8"/>
      <c r="R181" s="578"/>
      <c r="S181" s="578"/>
      <c r="T181" s="579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310</v>
      </c>
      <c r="AG181" s="78"/>
      <c r="AJ181" s="84" t="s">
        <v>45</v>
      </c>
      <c r="AK181" s="84">
        <v>0</v>
      </c>
      <c r="BB181" s="241" t="s">
        <v>65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311</v>
      </c>
      <c r="B182" s="63" t="s">
        <v>312</v>
      </c>
      <c r="C182" s="36">
        <v>4301011768</v>
      </c>
      <c r="D182" s="576">
        <v>4680115881396</v>
      </c>
      <c r="E182" s="576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117</v>
      </c>
      <c r="N182" s="38"/>
      <c r="O182" s="37">
        <v>55</v>
      </c>
      <c r="P182" s="7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8"/>
      <c r="R182" s="578"/>
      <c r="S182" s="578"/>
      <c r="T182" s="57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310</v>
      </c>
      <c r="AG182" s="78"/>
      <c r="AJ182" s="84" t="s">
        <v>45</v>
      </c>
      <c r="AK182" s="84">
        <v>0</v>
      </c>
      <c r="BB182" s="243" t="s">
        <v>65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583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84"/>
      <c r="P183" s="580" t="s">
        <v>40</v>
      </c>
      <c r="Q183" s="581"/>
      <c r="R183" s="581"/>
      <c r="S183" s="581"/>
      <c r="T183" s="581"/>
      <c r="U183" s="581"/>
      <c r="V183" s="582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84"/>
      <c r="P184" s="580" t="s">
        <v>40</v>
      </c>
      <c r="Q184" s="581"/>
      <c r="R184" s="581"/>
      <c r="S184" s="581"/>
      <c r="T184" s="581"/>
      <c r="U184" s="581"/>
      <c r="V184" s="582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hidden="1" customHeight="1" x14ac:dyDescent="0.25">
      <c r="A185" s="592" t="s">
        <v>147</v>
      </c>
      <c r="B185" s="592"/>
      <c r="C185" s="592"/>
      <c r="D185" s="592"/>
      <c r="E185" s="592"/>
      <c r="F185" s="592"/>
      <c r="G185" s="592"/>
      <c r="H185" s="592"/>
      <c r="I185" s="592"/>
      <c r="J185" s="592"/>
      <c r="K185" s="592"/>
      <c r="L185" s="592"/>
      <c r="M185" s="592"/>
      <c r="N185" s="592"/>
      <c r="O185" s="592"/>
      <c r="P185" s="592"/>
      <c r="Q185" s="592"/>
      <c r="R185" s="592"/>
      <c r="S185" s="592"/>
      <c r="T185" s="592"/>
      <c r="U185" s="592"/>
      <c r="V185" s="592"/>
      <c r="W185" s="592"/>
      <c r="X185" s="592"/>
      <c r="Y185" s="592"/>
      <c r="Z185" s="592"/>
      <c r="AA185" s="66"/>
      <c r="AB185" s="66"/>
      <c r="AC185" s="80"/>
    </row>
    <row r="186" spans="1:68" ht="16.5" hidden="1" customHeight="1" x14ac:dyDescent="0.25">
      <c r="A186" s="63" t="s">
        <v>313</v>
      </c>
      <c r="B186" s="63" t="s">
        <v>314</v>
      </c>
      <c r="C186" s="36">
        <v>4301020262</v>
      </c>
      <c r="D186" s="576">
        <v>4680115882935</v>
      </c>
      <c r="E186" s="576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118</v>
      </c>
      <c r="L186" s="37" t="s">
        <v>45</v>
      </c>
      <c r="M186" s="38" t="s">
        <v>88</v>
      </c>
      <c r="N186" s="38"/>
      <c r="O186" s="37">
        <v>50</v>
      </c>
      <c r="P186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8"/>
      <c r="R186" s="578"/>
      <c r="S186" s="578"/>
      <c r="T186" s="57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65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hidden="1" customHeight="1" x14ac:dyDescent="0.25">
      <c r="A187" s="63" t="s">
        <v>316</v>
      </c>
      <c r="B187" s="63" t="s">
        <v>317</v>
      </c>
      <c r="C187" s="36">
        <v>4301020220</v>
      </c>
      <c r="D187" s="576">
        <v>4680115880764</v>
      </c>
      <c r="E187" s="576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117</v>
      </c>
      <c r="N187" s="38"/>
      <c r="O187" s="37">
        <v>50</v>
      </c>
      <c r="P187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8"/>
      <c r="R187" s="578"/>
      <c r="S187" s="578"/>
      <c r="T187" s="57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315</v>
      </c>
      <c r="AG187" s="78"/>
      <c r="AJ187" s="84" t="s">
        <v>45</v>
      </c>
      <c r="AK187" s="84">
        <v>0</v>
      </c>
      <c r="BB187" s="247" t="s">
        <v>65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583"/>
      <c r="B188" s="583"/>
      <c r="C188" s="583"/>
      <c r="D188" s="583"/>
      <c r="E188" s="583"/>
      <c r="F188" s="583"/>
      <c r="G188" s="583"/>
      <c r="H188" s="583"/>
      <c r="I188" s="583"/>
      <c r="J188" s="583"/>
      <c r="K188" s="583"/>
      <c r="L188" s="583"/>
      <c r="M188" s="583"/>
      <c r="N188" s="583"/>
      <c r="O188" s="584"/>
      <c r="P188" s="580" t="s">
        <v>40</v>
      </c>
      <c r="Q188" s="581"/>
      <c r="R188" s="581"/>
      <c r="S188" s="581"/>
      <c r="T188" s="581"/>
      <c r="U188" s="581"/>
      <c r="V188" s="582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583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84"/>
      <c r="P189" s="580" t="s">
        <v>40</v>
      </c>
      <c r="Q189" s="581"/>
      <c r="R189" s="581"/>
      <c r="S189" s="581"/>
      <c r="T189" s="581"/>
      <c r="U189" s="581"/>
      <c r="V189" s="582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592" t="s">
        <v>77</v>
      </c>
      <c r="B190" s="592"/>
      <c r="C190" s="592"/>
      <c r="D190" s="592"/>
      <c r="E190" s="592"/>
      <c r="F190" s="592"/>
      <c r="G190" s="592"/>
      <c r="H190" s="592"/>
      <c r="I190" s="592"/>
      <c r="J190" s="592"/>
      <c r="K190" s="592"/>
      <c r="L190" s="592"/>
      <c r="M190" s="592"/>
      <c r="N190" s="592"/>
      <c r="O190" s="592"/>
      <c r="P190" s="592"/>
      <c r="Q190" s="592"/>
      <c r="R190" s="592"/>
      <c r="S190" s="592"/>
      <c r="T190" s="592"/>
      <c r="U190" s="592"/>
      <c r="V190" s="592"/>
      <c r="W190" s="592"/>
      <c r="X190" s="592"/>
      <c r="Y190" s="592"/>
      <c r="Z190" s="592"/>
      <c r="AA190" s="66"/>
      <c r="AB190" s="66"/>
      <c r="AC190" s="80"/>
    </row>
    <row r="191" spans="1:68" ht="27" hidden="1" customHeight="1" x14ac:dyDescent="0.25">
      <c r="A191" s="63" t="s">
        <v>318</v>
      </c>
      <c r="B191" s="63" t="s">
        <v>319</v>
      </c>
      <c r="C191" s="36">
        <v>4301031224</v>
      </c>
      <c r="D191" s="576">
        <v>4680115882683</v>
      </c>
      <c r="E191" s="576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121</v>
      </c>
      <c r="L191" s="37" t="s">
        <v>45</v>
      </c>
      <c r="M191" s="38" t="s">
        <v>82</v>
      </c>
      <c r="N191" s="38"/>
      <c r="O191" s="37">
        <v>40</v>
      </c>
      <c r="P191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8"/>
      <c r="R191" s="578"/>
      <c r="S191" s="578"/>
      <c r="T191" s="579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65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hidden="1" customHeight="1" x14ac:dyDescent="0.25">
      <c r="A192" s="63" t="s">
        <v>321</v>
      </c>
      <c r="B192" s="63" t="s">
        <v>322</v>
      </c>
      <c r="C192" s="36">
        <v>4301031230</v>
      </c>
      <c r="D192" s="576">
        <v>4680115882690</v>
      </c>
      <c r="E192" s="57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121</v>
      </c>
      <c r="L192" s="37" t="s">
        <v>45</v>
      </c>
      <c r="M192" s="38" t="s">
        <v>82</v>
      </c>
      <c r="N192" s="38"/>
      <c r="O192" s="37">
        <v>40</v>
      </c>
      <c r="P192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8"/>
      <c r="R192" s="578"/>
      <c r="S192" s="578"/>
      <c r="T192" s="579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65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hidden="1" customHeight="1" x14ac:dyDescent="0.25">
      <c r="A193" s="63" t="s">
        <v>324</v>
      </c>
      <c r="B193" s="63" t="s">
        <v>325</v>
      </c>
      <c r="C193" s="36">
        <v>4301031220</v>
      </c>
      <c r="D193" s="576">
        <v>4680115882669</v>
      </c>
      <c r="E193" s="57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82</v>
      </c>
      <c r="N193" s="38"/>
      <c r="O193" s="37">
        <v>40</v>
      </c>
      <c r="P193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8"/>
      <c r="R193" s="578"/>
      <c r="S193" s="578"/>
      <c r="T193" s="579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65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hidden="1" customHeight="1" x14ac:dyDescent="0.25">
      <c r="A194" s="63" t="s">
        <v>327</v>
      </c>
      <c r="B194" s="63" t="s">
        <v>328</v>
      </c>
      <c r="C194" s="36">
        <v>4301031221</v>
      </c>
      <c r="D194" s="576">
        <v>4680115882676</v>
      </c>
      <c r="E194" s="57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82</v>
      </c>
      <c r="N194" s="38"/>
      <c r="O194" s="37">
        <v>40</v>
      </c>
      <c r="P194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8"/>
      <c r="R194" s="578"/>
      <c r="S194" s="578"/>
      <c r="T194" s="57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329</v>
      </c>
      <c r="AG194" s="78"/>
      <c r="AJ194" s="84" t="s">
        <v>45</v>
      </c>
      <c r="AK194" s="84">
        <v>0</v>
      </c>
      <c r="BB194" s="255" t="s">
        <v>65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hidden="1" customHeight="1" x14ac:dyDescent="0.25">
      <c r="A195" s="63" t="s">
        <v>330</v>
      </c>
      <c r="B195" s="63" t="s">
        <v>331</v>
      </c>
      <c r="C195" s="36">
        <v>4301031223</v>
      </c>
      <c r="D195" s="576">
        <v>4680115884014</v>
      </c>
      <c r="E195" s="576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8"/>
      <c r="R195" s="578"/>
      <c r="S195" s="578"/>
      <c r="T195" s="57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320</v>
      </c>
      <c r="AG195" s="78"/>
      <c r="AJ195" s="84" t="s">
        <v>45</v>
      </c>
      <c r="AK195" s="84">
        <v>0</v>
      </c>
      <c r="BB195" s="257" t="s">
        <v>65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hidden="1" customHeight="1" x14ac:dyDescent="0.25">
      <c r="A196" s="63" t="s">
        <v>332</v>
      </c>
      <c r="B196" s="63" t="s">
        <v>333</v>
      </c>
      <c r="C196" s="36">
        <v>4301031222</v>
      </c>
      <c r="D196" s="576">
        <v>4680115884007</v>
      </c>
      <c r="E196" s="576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8"/>
      <c r="R196" s="578"/>
      <c r="S196" s="578"/>
      <c r="T196" s="57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323</v>
      </c>
      <c r="AG196" s="78"/>
      <c r="AJ196" s="84" t="s">
        <v>45</v>
      </c>
      <c r="AK196" s="84">
        <v>0</v>
      </c>
      <c r="BB196" s="259" t="s">
        <v>65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hidden="1" customHeight="1" x14ac:dyDescent="0.25">
      <c r="A197" s="63" t="s">
        <v>334</v>
      </c>
      <c r="B197" s="63" t="s">
        <v>335</v>
      </c>
      <c r="C197" s="36">
        <v>4301031229</v>
      </c>
      <c r="D197" s="576">
        <v>4680115884038</v>
      </c>
      <c r="E197" s="57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8"/>
      <c r="R197" s="578"/>
      <c r="S197" s="578"/>
      <c r="T197" s="57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326</v>
      </c>
      <c r="AG197" s="78"/>
      <c r="AJ197" s="84" t="s">
        <v>45</v>
      </c>
      <c r="AK197" s="84">
        <v>0</v>
      </c>
      <c r="BB197" s="261" t="s">
        <v>65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hidden="1" customHeight="1" x14ac:dyDescent="0.25">
      <c r="A198" s="63" t="s">
        <v>336</v>
      </c>
      <c r="B198" s="63" t="s">
        <v>337</v>
      </c>
      <c r="C198" s="36">
        <v>4301031225</v>
      </c>
      <c r="D198" s="576">
        <v>4680115884021</v>
      </c>
      <c r="E198" s="57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8"/>
      <c r="R198" s="578"/>
      <c r="S198" s="578"/>
      <c r="T198" s="57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329</v>
      </c>
      <c r="AG198" s="78"/>
      <c r="AJ198" s="84" t="s">
        <v>45</v>
      </c>
      <c r="AK198" s="84">
        <v>0</v>
      </c>
      <c r="BB198" s="263" t="s">
        <v>65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idden="1" x14ac:dyDescent="0.2">
      <c r="A199" s="583"/>
      <c r="B199" s="583"/>
      <c r="C199" s="583"/>
      <c r="D199" s="583"/>
      <c r="E199" s="583"/>
      <c r="F199" s="583"/>
      <c r="G199" s="583"/>
      <c r="H199" s="583"/>
      <c r="I199" s="583"/>
      <c r="J199" s="583"/>
      <c r="K199" s="583"/>
      <c r="L199" s="583"/>
      <c r="M199" s="583"/>
      <c r="N199" s="583"/>
      <c r="O199" s="584"/>
      <c r="P199" s="580" t="s">
        <v>40</v>
      </c>
      <c r="Q199" s="581"/>
      <c r="R199" s="581"/>
      <c r="S199" s="581"/>
      <c r="T199" s="581"/>
      <c r="U199" s="581"/>
      <c r="V199" s="582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hidden="1" x14ac:dyDescent="0.2">
      <c r="A200" s="583"/>
      <c r="B200" s="583"/>
      <c r="C200" s="583"/>
      <c r="D200" s="583"/>
      <c r="E200" s="583"/>
      <c r="F200" s="583"/>
      <c r="G200" s="583"/>
      <c r="H200" s="583"/>
      <c r="I200" s="583"/>
      <c r="J200" s="583"/>
      <c r="K200" s="583"/>
      <c r="L200" s="583"/>
      <c r="M200" s="583"/>
      <c r="N200" s="583"/>
      <c r="O200" s="584"/>
      <c r="P200" s="580" t="s">
        <v>40</v>
      </c>
      <c r="Q200" s="581"/>
      <c r="R200" s="581"/>
      <c r="S200" s="581"/>
      <c r="T200" s="581"/>
      <c r="U200" s="581"/>
      <c r="V200" s="582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hidden="1" customHeight="1" x14ac:dyDescent="0.25">
      <c r="A201" s="592" t="s">
        <v>84</v>
      </c>
      <c r="B201" s="592"/>
      <c r="C201" s="592"/>
      <c r="D201" s="592"/>
      <c r="E201" s="592"/>
      <c r="F201" s="592"/>
      <c r="G201" s="592"/>
      <c r="H201" s="592"/>
      <c r="I201" s="592"/>
      <c r="J201" s="592"/>
      <c r="K201" s="592"/>
      <c r="L201" s="592"/>
      <c r="M201" s="592"/>
      <c r="N201" s="592"/>
      <c r="O201" s="592"/>
      <c r="P201" s="592"/>
      <c r="Q201" s="592"/>
      <c r="R201" s="592"/>
      <c r="S201" s="592"/>
      <c r="T201" s="592"/>
      <c r="U201" s="592"/>
      <c r="V201" s="592"/>
      <c r="W201" s="592"/>
      <c r="X201" s="592"/>
      <c r="Y201" s="592"/>
      <c r="Z201" s="592"/>
      <c r="AA201" s="66"/>
      <c r="AB201" s="66"/>
      <c r="AC201" s="80"/>
    </row>
    <row r="202" spans="1:68" ht="27" hidden="1" customHeight="1" x14ac:dyDescent="0.25">
      <c r="A202" s="63" t="s">
        <v>338</v>
      </c>
      <c r="B202" s="63" t="s">
        <v>339</v>
      </c>
      <c r="C202" s="36">
        <v>4301051408</v>
      </c>
      <c r="D202" s="576">
        <v>4680115881594</v>
      </c>
      <c r="E202" s="576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118</v>
      </c>
      <c r="L202" s="37" t="s">
        <v>45</v>
      </c>
      <c r="M202" s="38" t="s">
        <v>88</v>
      </c>
      <c r="N202" s="38"/>
      <c r="O202" s="37">
        <v>40</v>
      </c>
      <c r="P202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8"/>
      <c r="R202" s="578"/>
      <c r="S202" s="578"/>
      <c r="T202" s="57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65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hidden="1" customHeight="1" x14ac:dyDescent="0.25">
      <c r="A203" s="63" t="s">
        <v>341</v>
      </c>
      <c r="B203" s="63" t="s">
        <v>342</v>
      </c>
      <c r="C203" s="36">
        <v>4301051411</v>
      </c>
      <c r="D203" s="576">
        <v>4680115881617</v>
      </c>
      <c r="E203" s="576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118</v>
      </c>
      <c r="L203" s="37" t="s">
        <v>45</v>
      </c>
      <c r="M203" s="38" t="s">
        <v>88</v>
      </c>
      <c r="N203" s="38"/>
      <c r="O203" s="37">
        <v>40</v>
      </c>
      <c r="P203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8"/>
      <c r="R203" s="578"/>
      <c r="S203" s="578"/>
      <c r="T203" s="57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65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hidden="1" customHeight="1" x14ac:dyDescent="0.25">
      <c r="A204" s="63" t="s">
        <v>344</v>
      </c>
      <c r="B204" s="63" t="s">
        <v>345</v>
      </c>
      <c r="C204" s="36">
        <v>4301051656</v>
      </c>
      <c r="D204" s="576">
        <v>4680115880573</v>
      </c>
      <c r="E204" s="576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118</v>
      </c>
      <c r="L204" s="37" t="s">
        <v>45</v>
      </c>
      <c r="M204" s="38" t="s">
        <v>88</v>
      </c>
      <c r="N204" s="38"/>
      <c r="O204" s="37">
        <v>45</v>
      </c>
      <c r="P204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8"/>
      <c r="R204" s="578"/>
      <c r="S204" s="578"/>
      <c r="T204" s="57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346</v>
      </c>
      <c r="AG204" s="78"/>
      <c r="AJ204" s="84" t="s">
        <v>45</v>
      </c>
      <c r="AK204" s="84">
        <v>0</v>
      </c>
      <c r="BB204" s="269" t="s">
        <v>65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hidden="1" customHeight="1" x14ac:dyDescent="0.25">
      <c r="A205" s="63" t="s">
        <v>347</v>
      </c>
      <c r="B205" s="63" t="s">
        <v>348</v>
      </c>
      <c r="C205" s="36">
        <v>4301051407</v>
      </c>
      <c r="D205" s="576">
        <v>4680115882195</v>
      </c>
      <c r="E205" s="576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45</v>
      </c>
      <c r="M205" s="38" t="s">
        <v>88</v>
      </c>
      <c r="N205" s="38"/>
      <c r="O205" s="37">
        <v>40</v>
      </c>
      <c r="P205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8"/>
      <c r="R205" s="578"/>
      <c r="S205" s="578"/>
      <c r="T205" s="57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65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hidden="1" customHeight="1" x14ac:dyDescent="0.25">
      <c r="A206" s="63" t="s">
        <v>349</v>
      </c>
      <c r="B206" s="63" t="s">
        <v>350</v>
      </c>
      <c r="C206" s="36">
        <v>4301051752</v>
      </c>
      <c r="D206" s="576">
        <v>4680115882607</v>
      </c>
      <c r="E206" s="576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104</v>
      </c>
      <c r="N206" s="38"/>
      <c r="O206" s="37">
        <v>45</v>
      </c>
      <c r="P206" s="7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8"/>
      <c r="R206" s="578"/>
      <c r="S206" s="578"/>
      <c r="T206" s="57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351</v>
      </c>
      <c r="AG206" s="78"/>
      <c r="AJ206" s="84" t="s">
        <v>45</v>
      </c>
      <c r="AK206" s="84">
        <v>0</v>
      </c>
      <c r="BB206" s="273" t="s">
        <v>65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352</v>
      </c>
      <c r="B207" s="63" t="s">
        <v>353</v>
      </c>
      <c r="C207" s="36">
        <v>4301051666</v>
      </c>
      <c r="D207" s="576">
        <v>4680115880092</v>
      </c>
      <c r="E207" s="576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45</v>
      </c>
      <c r="M207" s="38" t="s">
        <v>88</v>
      </c>
      <c r="N207" s="38"/>
      <c r="O207" s="37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8"/>
      <c r="R207" s="578"/>
      <c r="S207" s="578"/>
      <c r="T207" s="57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346</v>
      </c>
      <c r="AG207" s="78"/>
      <c r="AJ207" s="84" t="s">
        <v>45</v>
      </c>
      <c r="AK207" s="84">
        <v>0</v>
      </c>
      <c r="BB207" s="275" t="s">
        <v>65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hidden="1" customHeight="1" x14ac:dyDescent="0.25">
      <c r="A208" s="63" t="s">
        <v>354</v>
      </c>
      <c r="B208" s="63" t="s">
        <v>355</v>
      </c>
      <c r="C208" s="36">
        <v>4301051668</v>
      </c>
      <c r="D208" s="576">
        <v>4680115880221</v>
      </c>
      <c r="E208" s="57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8"/>
      <c r="R208" s="578"/>
      <c r="S208" s="578"/>
      <c r="T208" s="57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346</v>
      </c>
      <c r="AG208" s="78"/>
      <c r="AJ208" s="84" t="s">
        <v>45</v>
      </c>
      <c r="AK208" s="84">
        <v>0</v>
      </c>
      <c r="BB208" s="277" t="s">
        <v>65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hidden="1" customHeight="1" x14ac:dyDescent="0.25">
      <c r="A209" s="63" t="s">
        <v>356</v>
      </c>
      <c r="B209" s="63" t="s">
        <v>357</v>
      </c>
      <c r="C209" s="36">
        <v>4301051945</v>
      </c>
      <c r="D209" s="576">
        <v>4680115880504</v>
      </c>
      <c r="E209" s="57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104</v>
      </c>
      <c r="N209" s="38"/>
      <c r="O209" s="37">
        <v>40</v>
      </c>
      <c r="P209" s="7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8"/>
      <c r="R209" s="578"/>
      <c r="S209" s="578"/>
      <c r="T209" s="57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358</v>
      </c>
      <c r="AG209" s="78"/>
      <c r="AJ209" s="84" t="s">
        <v>45</v>
      </c>
      <c r="AK209" s="84">
        <v>0</v>
      </c>
      <c r="BB209" s="279" t="s">
        <v>65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hidden="1" customHeight="1" x14ac:dyDescent="0.25">
      <c r="A210" s="63" t="s">
        <v>359</v>
      </c>
      <c r="B210" s="63" t="s">
        <v>360</v>
      </c>
      <c r="C210" s="36">
        <v>4301051410</v>
      </c>
      <c r="D210" s="576">
        <v>4680115882164</v>
      </c>
      <c r="E210" s="576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40</v>
      </c>
      <c r="P210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8"/>
      <c r="R210" s="578"/>
      <c r="S210" s="578"/>
      <c r="T210" s="57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361</v>
      </c>
      <c r="AG210" s="78"/>
      <c r="AJ210" s="84" t="s">
        <v>45</v>
      </c>
      <c r="AK210" s="84">
        <v>0</v>
      </c>
      <c r="BB210" s="281" t="s">
        <v>65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idden="1" x14ac:dyDescent="0.2">
      <c r="A211" s="583"/>
      <c r="B211" s="583"/>
      <c r="C211" s="583"/>
      <c r="D211" s="583"/>
      <c r="E211" s="583"/>
      <c r="F211" s="583"/>
      <c r="G211" s="583"/>
      <c r="H211" s="583"/>
      <c r="I211" s="583"/>
      <c r="J211" s="583"/>
      <c r="K211" s="583"/>
      <c r="L211" s="583"/>
      <c r="M211" s="583"/>
      <c r="N211" s="583"/>
      <c r="O211" s="584"/>
      <c r="P211" s="580" t="s">
        <v>40</v>
      </c>
      <c r="Q211" s="581"/>
      <c r="R211" s="581"/>
      <c r="S211" s="581"/>
      <c r="T211" s="581"/>
      <c r="U211" s="581"/>
      <c r="V211" s="582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hidden="1" x14ac:dyDescent="0.2">
      <c r="A212" s="583"/>
      <c r="B212" s="583"/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3"/>
      <c r="O212" s="584"/>
      <c r="P212" s="580" t="s">
        <v>40</v>
      </c>
      <c r="Q212" s="581"/>
      <c r="R212" s="581"/>
      <c r="S212" s="581"/>
      <c r="T212" s="581"/>
      <c r="U212" s="581"/>
      <c r="V212" s="582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hidden="1" customHeight="1" x14ac:dyDescent="0.25">
      <c r="A213" s="592" t="s">
        <v>182</v>
      </c>
      <c r="B213" s="592"/>
      <c r="C213" s="592"/>
      <c r="D213" s="592"/>
      <c r="E213" s="592"/>
      <c r="F213" s="592"/>
      <c r="G213" s="592"/>
      <c r="H213" s="592"/>
      <c r="I213" s="592"/>
      <c r="J213" s="592"/>
      <c r="K213" s="592"/>
      <c r="L213" s="592"/>
      <c r="M213" s="592"/>
      <c r="N213" s="592"/>
      <c r="O213" s="592"/>
      <c r="P213" s="592"/>
      <c r="Q213" s="592"/>
      <c r="R213" s="592"/>
      <c r="S213" s="592"/>
      <c r="T213" s="592"/>
      <c r="U213" s="592"/>
      <c r="V213" s="592"/>
      <c r="W213" s="592"/>
      <c r="X213" s="592"/>
      <c r="Y213" s="592"/>
      <c r="Z213" s="592"/>
      <c r="AA213" s="66"/>
      <c r="AB213" s="66"/>
      <c r="AC213" s="80"/>
    </row>
    <row r="214" spans="1:68" ht="27" hidden="1" customHeight="1" x14ac:dyDescent="0.25">
      <c r="A214" s="63" t="s">
        <v>362</v>
      </c>
      <c r="B214" s="63" t="s">
        <v>363</v>
      </c>
      <c r="C214" s="36">
        <v>4301060463</v>
      </c>
      <c r="D214" s="576">
        <v>4680115880818</v>
      </c>
      <c r="E214" s="57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45</v>
      </c>
      <c r="M214" s="38" t="s">
        <v>104</v>
      </c>
      <c r="N214" s="38"/>
      <c r="O214" s="37">
        <v>40</v>
      </c>
      <c r="P214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8"/>
      <c r="R214" s="578"/>
      <c r="S214" s="578"/>
      <c r="T214" s="579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65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hidden="1" customHeight="1" x14ac:dyDescent="0.25">
      <c r="A215" s="63" t="s">
        <v>365</v>
      </c>
      <c r="B215" s="63" t="s">
        <v>366</v>
      </c>
      <c r="C215" s="36">
        <v>4301060389</v>
      </c>
      <c r="D215" s="576">
        <v>4680115880801</v>
      </c>
      <c r="E215" s="57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88</v>
      </c>
      <c r="N215" s="38"/>
      <c r="O215" s="37">
        <v>40</v>
      </c>
      <c r="P215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8"/>
      <c r="R215" s="578"/>
      <c r="S215" s="578"/>
      <c r="T215" s="57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65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idden="1" x14ac:dyDescent="0.2">
      <c r="A216" s="583"/>
      <c r="B216" s="583"/>
      <c r="C216" s="583"/>
      <c r="D216" s="583"/>
      <c r="E216" s="583"/>
      <c r="F216" s="583"/>
      <c r="G216" s="583"/>
      <c r="H216" s="583"/>
      <c r="I216" s="583"/>
      <c r="J216" s="583"/>
      <c r="K216" s="583"/>
      <c r="L216" s="583"/>
      <c r="M216" s="583"/>
      <c r="N216" s="583"/>
      <c r="O216" s="584"/>
      <c r="P216" s="580" t="s">
        <v>40</v>
      </c>
      <c r="Q216" s="581"/>
      <c r="R216" s="581"/>
      <c r="S216" s="581"/>
      <c r="T216" s="581"/>
      <c r="U216" s="581"/>
      <c r="V216" s="582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hidden="1" x14ac:dyDescent="0.2">
      <c r="A217" s="583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84"/>
      <c r="P217" s="580" t="s">
        <v>40</v>
      </c>
      <c r="Q217" s="581"/>
      <c r="R217" s="581"/>
      <c r="S217" s="581"/>
      <c r="T217" s="581"/>
      <c r="U217" s="581"/>
      <c r="V217" s="582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hidden="1" customHeight="1" x14ac:dyDescent="0.25">
      <c r="A218" s="591" t="s">
        <v>368</v>
      </c>
      <c r="B218" s="591"/>
      <c r="C218" s="591"/>
      <c r="D218" s="591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65"/>
      <c r="AB218" s="65"/>
      <c r="AC218" s="79"/>
    </row>
    <row r="219" spans="1:68" ht="14.25" hidden="1" customHeight="1" x14ac:dyDescent="0.25">
      <c r="A219" s="592" t="s">
        <v>113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66"/>
      <c r="AB219" s="66"/>
      <c r="AC219" s="80"/>
    </row>
    <row r="220" spans="1:68" ht="27" hidden="1" customHeight="1" x14ac:dyDescent="0.25">
      <c r="A220" s="63" t="s">
        <v>369</v>
      </c>
      <c r="B220" s="63" t="s">
        <v>370</v>
      </c>
      <c r="C220" s="36">
        <v>4301011826</v>
      </c>
      <c r="D220" s="576">
        <v>4680115884137</v>
      </c>
      <c r="E220" s="576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118</v>
      </c>
      <c r="L220" s="37" t="s">
        <v>45</v>
      </c>
      <c r="M220" s="38" t="s">
        <v>117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8"/>
      <c r="R220" s="578"/>
      <c r="S220" s="578"/>
      <c r="T220" s="57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371</v>
      </c>
      <c r="AG220" s="78"/>
      <c r="AJ220" s="84" t="s">
        <v>45</v>
      </c>
      <c r="AK220" s="84">
        <v>0</v>
      </c>
      <c r="BB220" s="287" t="s">
        <v>65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hidden="1" customHeight="1" x14ac:dyDescent="0.25">
      <c r="A221" s="63" t="s">
        <v>372</v>
      </c>
      <c r="B221" s="63" t="s">
        <v>373</v>
      </c>
      <c r="C221" s="36">
        <v>4301011724</v>
      </c>
      <c r="D221" s="576">
        <v>4680115884236</v>
      </c>
      <c r="E221" s="57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118</v>
      </c>
      <c r="L221" s="37" t="s">
        <v>45</v>
      </c>
      <c r="M221" s="38" t="s">
        <v>117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8"/>
      <c r="R221" s="578"/>
      <c r="S221" s="578"/>
      <c r="T221" s="57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374</v>
      </c>
      <c r="AG221" s="78"/>
      <c r="AJ221" s="84" t="s">
        <v>45</v>
      </c>
      <c r="AK221" s="84">
        <v>0</v>
      </c>
      <c r="BB221" s="289" t="s">
        <v>65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hidden="1" customHeight="1" x14ac:dyDescent="0.25">
      <c r="A222" s="63" t="s">
        <v>375</v>
      </c>
      <c r="B222" s="63" t="s">
        <v>376</v>
      </c>
      <c r="C222" s="36">
        <v>4301011721</v>
      </c>
      <c r="D222" s="576">
        <v>4680115884175</v>
      </c>
      <c r="E222" s="57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8"/>
      <c r="R222" s="578"/>
      <c r="S222" s="578"/>
      <c r="T222" s="57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377</v>
      </c>
      <c r="AG222" s="78"/>
      <c r="AJ222" s="84" t="s">
        <v>45</v>
      </c>
      <c r="AK222" s="84">
        <v>0</v>
      </c>
      <c r="BB222" s="291" t="s">
        <v>65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hidden="1" customHeight="1" x14ac:dyDescent="0.25">
      <c r="A223" s="63" t="s">
        <v>378</v>
      </c>
      <c r="B223" s="63" t="s">
        <v>379</v>
      </c>
      <c r="C223" s="36">
        <v>4301011824</v>
      </c>
      <c r="D223" s="576">
        <v>4680115884144</v>
      </c>
      <c r="E223" s="576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121</v>
      </c>
      <c r="L223" s="37" t="s">
        <v>45</v>
      </c>
      <c r="M223" s="38" t="s">
        <v>117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8"/>
      <c r="R223" s="578"/>
      <c r="S223" s="578"/>
      <c r="T223" s="57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371</v>
      </c>
      <c r="AG223" s="78"/>
      <c r="AJ223" s="84" t="s">
        <v>45</v>
      </c>
      <c r="AK223" s="84">
        <v>0</v>
      </c>
      <c r="BB223" s="293" t="s">
        <v>65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hidden="1" customHeight="1" x14ac:dyDescent="0.25">
      <c r="A224" s="63" t="s">
        <v>380</v>
      </c>
      <c r="B224" s="63" t="s">
        <v>381</v>
      </c>
      <c r="C224" s="36">
        <v>4301012149</v>
      </c>
      <c r="D224" s="576">
        <v>4680115886551</v>
      </c>
      <c r="E224" s="57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121</v>
      </c>
      <c r="L224" s="37" t="s">
        <v>45</v>
      </c>
      <c r="M224" s="38" t="s">
        <v>117</v>
      </c>
      <c r="N224" s="38"/>
      <c r="O224" s="37">
        <v>55</v>
      </c>
      <c r="P224" s="72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8"/>
      <c r="R224" s="578"/>
      <c r="S224" s="578"/>
      <c r="T224" s="57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382</v>
      </c>
      <c r="AG224" s="78"/>
      <c r="AJ224" s="84" t="s">
        <v>45</v>
      </c>
      <c r="AK224" s="84">
        <v>0</v>
      </c>
      <c r="BB224" s="295" t="s">
        <v>65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hidden="1" customHeight="1" x14ac:dyDescent="0.25">
      <c r="A225" s="63" t="s">
        <v>383</v>
      </c>
      <c r="B225" s="63" t="s">
        <v>384</v>
      </c>
      <c r="C225" s="36">
        <v>4301011726</v>
      </c>
      <c r="D225" s="576">
        <v>4680115884182</v>
      </c>
      <c r="E225" s="576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8"/>
      <c r="R225" s="578"/>
      <c r="S225" s="578"/>
      <c r="T225" s="57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374</v>
      </c>
      <c r="AG225" s="78"/>
      <c r="AJ225" s="84" t="s">
        <v>45</v>
      </c>
      <c r="AK225" s="84">
        <v>0</v>
      </c>
      <c r="BB225" s="297" t="s">
        <v>65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hidden="1" customHeight="1" x14ac:dyDescent="0.25">
      <c r="A226" s="63" t="s">
        <v>385</v>
      </c>
      <c r="B226" s="63" t="s">
        <v>386</v>
      </c>
      <c r="C226" s="36">
        <v>4301011722</v>
      </c>
      <c r="D226" s="576">
        <v>4680115884205</v>
      </c>
      <c r="E226" s="57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8"/>
      <c r="R226" s="578"/>
      <c r="S226" s="578"/>
      <c r="T226" s="57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377</v>
      </c>
      <c r="AG226" s="78"/>
      <c r="AJ226" s="84" t="s">
        <v>45</v>
      </c>
      <c r="AK226" s="84">
        <v>0</v>
      </c>
      <c r="BB226" s="299" t="s">
        <v>65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idden="1" x14ac:dyDescent="0.2">
      <c r="A227" s="583"/>
      <c r="B227" s="583"/>
      <c r="C227" s="583"/>
      <c r="D227" s="583"/>
      <c r="E227" s="583"/>
      <c r="F227" s="583"/>
      <c r="G227" s="583"/>
      <c r="H227" s="583"/>
      <c r="I227" s="583"/>
      <c r="J227" s="583"/>
      <c r="K227" s="583"/>
      <c r="L227" s="583"/>
      <c r="M227" s="583"/>
      <c r="N227" s="583"/>
      <c r="O227" s="584"/>
      <c r="P227" s="580" t="s">
        <v>40</v>
      </c>
      <c r="Q227" s="581"/>
      <c r="R227" s="581"/>
      <c r="S227" s="581"/>
      <c r="T227" s="581"/>
      <c r="U227" s="581"/>
      <c r="V227" s="582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hidden="1" x14ac:dyDescent="0.2">
      <c r="A228" s="583"/>
      <c r="B228" s="583"/>
      <c r="C228" s="583"/>
      <c r="D228" s="583"/>
      <c r="E228" s="583"/>
      <c r="F228" s="583"/>
      <c r="G228" s="583"/>
      <c r="H228" s="583"/>
      <c r="I228" s="583"/>
      <c r="J228" s="583"/>
      <c r="K228" s="583"/>
      <c r="L228" s="583"/>
      <c r="M228" s="583"/>
      <c r="N228" s="583"/>
      <c r="O228" s="584"/>
      <c r="P228" s="580" t="s">
        <v>40</v>
      </c>
      <c r="Q228" s="581"/>
      <c r="R228" s="581"/>
      <c r="S228" s="581"/>
      <c r="T228" s="581"/>
      <c r="U228" s="581"/>
      <c r="V228" s="582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hidden="1" customHeight="1" x14ac:dyDescent="0.25">
      <c r="A229" s="592" t="s">
        <v>147</v>
      </c>
      <c r="B229" s="592"/>
      <c r="C229" s="592"/>
      <c r="D229" s="592"/>
      <c r="E229" s="592"/>
      <c r="F229" s="592"/>
      <c r="G229" s="592"/>
      <c r="H229" s="592"/>
      <c r="I229" s="592"/>
      <c r="J229" s="592"/>
      <c r="K229" s="592"/>
      <c r="L229" s="592"/>
      <c r="M229" s="592"/>
      <c r="N229" s="592"/>
      <c r="O229" s="592"/>
      <c r="P229" s="592"/>
      <c r="Q229" s="592"/>
      <c r="R229" s="592"/>
      <c r="S229" s="592"/>
      <c r="T229" s="592"/>
      <c r="U229" s="592"/>
      <c r="V229" s="592"/>
      <c r="W229" s="592"/>
      <c r="X229" s="592"/>
      <c r="Y229" s="592"/>
      <c r="Z229" s="592"/>
      <c r="AA229" s="66"/>
      <c r="AB229" s="66"/>
      <c r="AC229" s="80"/>
    </row>
    <row r="230" spans="1:68" ht="27" hidden="1" customHeight="1" x14ac:dyDescent="0.25">
      <c r="A230" s="63" t="s">
        <v>387</v>
      </c>
      <c r="B230" s="63" t="s">
        <v>388</v>
      </c>
      <c r="C230" s="36">
        <v>4301020340</v>
      </c>
      <c r="D230" s="576">
        <v>4680115885721</v>
      </c>
      <c r="E230" s="576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83</v>
      </c>
      <c r="L230" s="37" t="s">
        <v>45</v>
      </c>
      <c r="M230" s="38" t="s">
        <v>88</v>
      </c>
      <c r="N230" s="38"/>
      <c r="O230" s="37">
        <v>50</v>
      </c>
      <c r="P230" s="72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8"/>
      <c r="R230" s="578"/>
      <c r="S230" s="578"/>
      <c r="T230" s="579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389</v>
      </c>
      <c r="AG230" s="78"/>
      <c r="AJ230" s="84" t="s">
        <v>45</v>
      </c>
      <c r="AK230" s="84">
        <v>0</v>
      </c>
      <c r="BB230" s="301" t="s">
        <v>65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387</v>
      </c>
      <c r="B231" s="63" t="s">
        <v>390</v>
      </c>
      <c r="C231" s="36">
        <v>4301020377</v>
      </c>
      <c r="D231" s="576">
        <v>4680115885981</v>
      </c>
      <c r="E231" s="576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83</v>
      </c>
      <c r="L231" s="37" t="s">
        <v>45</v>
      </c>
      <c r="M231" s="38" t="s">
        <v>88</v>
      </c>
      <c r="N231" s="38"/>
      <c r="O231" s="37">
        <v>50</v>
      </c>
      <c r="P231" s="7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8"/>
      <c r="R231" s="578"/>
      <c r="S231" s="578"/>
      <c r="T231" s="579"/>
      <c r="U231" s="39" t="s">
        <v>45</v>
      </c>
      <c r="V231" s="39" t="s">
        <v>45</v>
      </c>
      <c r="W231" s="40" t="s">
        <v>0</v>
      </c>
      <c r="X231" s="58">
        <v>1.98</v>
      </c>
      <c r="Y231" s="55">
        <f>IFERROR(IF(X231="",0,CEILING((X231/$H231),1)*$H231),"")</f>
        <v>1.98</v>
      </c>
      <c r="Z231" s="41">
        <f>IFERROR(IF(Y231=0,"",ROUNDUP(Y231/H231,0)*0.00502),"")</f>
        <v>5.0200000000000002E-3</v>
      </c>
      <c r="AA231" s="68" t="s">
        <v>45</v>
      </c>
      <c r="AB231" s="69" t="s">
        <v>45</v>
      </c>
      <c r="AC231" s="302" t="s">
        <v>389</v>
      </c>
      <c r="AG231" s="78"/>
      <c r="AJ231" s="84" t="s">
        <v>45</v>
      </c>
      <c r="AK231" s="84">
        <v>0</v>
      </c>
      <c r="BB231" s="303" t="s">
        <v>65</v>
      </c>
      <c r="BM231" s="78">
        <f>IFERROR(X231*I231/H231,"0")</f>
        <v>2.08</v>
      </c>
      <c r="BN231" s="78">
        <f>IFERROR(Y231*I231/H231,"0")</f>
        <v>2.08</v>
      </c>
      <c r="BO231" s="78">
        <f>IFERROR(1/J231*(X231/H231),"0")</f>
        <v>4.2735042735042739E-3</v>
      </c>
      <c r="BP231" s="78">
        <f>IFERROR(1/J231*(Y231/H231),"0")</f>
        <v>4.2735042735042739E-3</v>
      </c>
    </row>
    <row r="232" spans="1:68" x14ac:dyDescent="0.2">
      <c r="A232" s="583"/>
      <c r="B232" s="583"/>
      <c r="C232" s="583"/>
      <c r="D232" s="583"/>
      <c r="E232" s="583"/>
      <c r="F232" s="583"/>
      <c r="G232" s="583"/>
      <c r="H232" s="583"/>
      <c r="I232" s="583"/>
      <c r="J232" s="583"/>
      <c r="K232" s="583"/>
      <c r="L232" s="583"/>
      <c r="M232" s="583"/>
      <c r="N232" s="583"/>
      <c r="O232" s="584"/>
      <c r="P232" s="580" t="s">
        <v>40</v>
      </c>
      <c r="Q232" s="581"/>
      <c r="R232" s="581"/>
      <c r="S232" s="581"/>
      <c r="T232" s="581"/>
      <c r="U232" s="581"/>
      <c r="V232" s="582"/>
      <c r="W232" s="42" t="s">
        <v>39</v>
      </c>
      <c r="X232" s="43">
        <f>IFERROR(X230/H230,"0")+IFERROR(X231/H231,"0")</f>
        <v>1</v>
      </c>
      <c r="Y232" s="43">
        <f>IFERROR(Y230/H230,"0")+IFERROR(Y231/H231,"0")</f>
        <v>1</v>
      </c>
      <c r="Z232" s="43">
        <f>IFERROR(IF(Z230="",0,Z230),"0")+IFERROR(IF(Z231="",0,Z231),"0")</f>
        <v>5.0200000000000002E-3</v>
      </c>
      <c r="AA232" s="67"/>
      <c r="AB232" s="67"/>
      <c r="AC232" s="67"/>
    </row>
    <row r="233" spans="1:68" x14ac:dyDescent="0.2">
      <c r="A233" s="583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84"/>
      <c r="P233" s="580" t="s">
        <v>40</v>
      </c>
      <c r="Q233" s="581"/>
      <c r="R233" s="581"/>
      <c r="S233" s="581"/>
      <c r="T233" s="581"/>
      <c r="U233" s="581"/>
      <c r="V233" s="582"/>
      <c r="W233" s="42" t="s">
        <v>0</v>
      </c>
      <c r="X233" s="43">
        <f>IFERROR(SUM(X230:X231),"0")</f>
        <v>1.98</v>
      </c>
      <c r="Y233" s="43">
        <f>IFERROR(SUM(Y230:Y231),"0")</f>
        <v>1.98</v>
      </c>
      <c r="Z233" s="42"/>
      <c r="AA233" s="67"/>
      <c r="AB233" s="67"/>
      <c r="AC233" s="67"/>
    </row>
    <row r="234" spans="1:68" ht="14.25" hidden="1" customHeight="1" x14ac:dyDescent="0.25">
      <c r="A234" s="592" t="s">
        <v>391</v>
      </c>
      <c r="B234" s="592"/>
      <c r="C234" s="592"/>
      <c r="D234" s="592"/>
      <c r="E234" s="592"/>
      <c r="F234" s="592"/>
      <c r="G234" s="592"/>
      <c r="H234" s="592"/>
      <c r="I234" s="592"/>
      <c r="J234" s="592"/>
      <c r="K234" s="592"/>
      <c r="L234" s="592"/>
      <c r="M234" s="592"/>
      <c r="N234" s="592"/>
      <c r="O234" s="592"/>
      <c r="P234" s="592"/>
      <c r="Q234" s="592"/>
      <c r="R234" s="592"/>
      <c r="S234" s="592"/>
      <c r="T234" s="592"/>
      <c r="U234" s="592"/>
      <c r="V234" s="592"/>
      <c r="W234" s="592"/>
      <c r="X234" s="592"/>
      <c r="Y234" s="592"/>
      <c r="Z234" s="592"/>
      <c r="AA234" s="66"/>
      <c r="AB234" s="66"/>
      <c r="AC234" s="80"/>
    </row>
    <row r="235" spans="1:68" ht="27" hidden="1" customHeight="1" x14ac:dyDescent="0.25">
      <c r="A235" s="63" t="s">
        <v>392</v>
      </c>
      <c r="B235" s="63" t="s">
        <v>393</v>
      </c>
      <c r="C235" s="36">
        <v>4301040362</v>
      </c>
      <c r="D235" s="576">
        <v>4680115886803</v>
      </c>
      <c r="E235" s="576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298</v>
      </c>
      <c r="L235" s="37" t="s">
        <v>45</v>
      </c>
      <c r="M235" s="38" t="s">
        <v>297</v>
      </c>
      <c r="N235" s="38"/>
      <c r="O235" s="37">
        <v>45</v>
      </c>
      <c r="P235" s="722" t="s">
        <v>394</v>
      </c>
      <c r="Q235" s="578"/>
      <c r="R235" s="578"/>
      <c r="S235" s="578"/>
      <c r="T235" s="579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395</v>
      </c>
      <c r="AG235" s="78"/>
      <c r="AJ235" s="84" t="s">
        <v>45</v>
      </c>
      <c r="AK235" s="84">
        <v>0</v>
      </c>
      <c r="BB235" s="305" t="s">
        <v>65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idden="1" x14ac:dyDescent="0.2">
      <c r="A236" s="583"/>
      <c r="B236" s="583"/>
      <c r="C236" s="583"/>
      <c r="D236" s="583"/>
      <c r="E236" s="583"/>
      <c r="F236" s="583"/>
      <c r="G236" s="583"/>
      <c r="H236" s="583"/>
      <c r="I236" s="583"/>
      <c r="J236" s="583"/>
      <c r="K236" s="583"/>
      <c r="L236" s="583"/>
      <c r="M236" s="583"/>
      <c r="N236" s="583"/>
      <c r="O236" s="584"/>
      <c r="P236" s="580" t="s">
        <v>40</v>
      </c>
      <c r="Q236" s="581"/>
      <c r="R236" s="581"/>
      <c r="S236" s="581"/>
      <c r="T236" s="581"/>
      <c r="U236" s="581"/>
      <c r="V236" s="582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hidden="1" x14ac:dyDescent="0.2">
      <c r="A237" s="583"/>
      <c r="B237" s="583"/>
      <c r="C237" s="583"/>
      <c r="D237" s="583"/>
      <c r="E237" s="583"/>
      <c r="F237" s="583"/>
      <c r="G237" s="583"/>
      <c r="H237" s="583"/>
      <c r="I237" s="583"/>
      <c r="J237" s="583"/>
      <c r="K237" s="583"/>
      <c r="L237" s="583"/>
      <c r="M237" s="583"/>
      <c r="N237" s="583"/>
      <c r="O237" s="584"/>
      <c r="P237" s="580" t="s">
        <v>40</v>
      </c>
      <c r="Q237" s="581"/>
      <c r="R237" s="581"/>
      <c r="S237" s="581"/>
      <c r="T237" s="581"/>
      <c r="U237" s="581"/>
      <c r="V237" s="582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hidden="1" customHeight="1" x14ac:dyDescent="0.25">
      <c r="A238" s="592" t="s">
        <v>396</v>
      </c>
      <c r="B238" s="592"/>
      <c r="C238" s="592"/>
      <c r="D238" s="592"/>
      <c r="E238" s="592"/>
      <c r="F238" s="592"/>
      <c r="G238" s="592"/>
      <c r="H238" s="592"/>
      <c r="I238" s="592"/>
      <c r="J238" s="592"/>
      <c r="K238" s="592"/>
      <c r="L238" s="592"/>
      <c r="M238" s="592"/>
      <c r="N238" s="592"/>
      <c r="O238" s="592"/>
      <c r="P238" s="592"/>
      <c r="Q238" s="592"/>
      <c r="R238" s="592"/>
      <c r="S238" s="592"/>
      <c r="T238" s="592"/>
      <c r="U238" s="592"/>
      <c r="V238" s="592"/>
      <c r="W238" s="592"/>
      <c r="X238" s="592"/>
      <c r="Y238" s="592"/>
      <c r="Z238" s="592"/>
      <c r="AA238" s="66"/>
      <c r="AB238" s="66"/>
      <c r="AC238" s="80"/>
    </row>
    <row r="239" spans="1:68" ht="27" hidden="1" customHeight="1" x14ac:dyDescent="0.25">
      <c r="A239" s="63" t="s">
        <v>397</v>
      </c>
      <c r="B239" s="63" t="s">
        <v>398</v>
      </c>
      <c r="C239" s="36">
        <v>4301041004</v>
      </c>
      <c r="D239" s="576">
        <v>4680115886704</v>
      </c>
      <c r="E239" s="576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298</v>
      </c>
      <c r="L239" s="37" t="s">
        <v>45</v>
      </c>
      <c r="M239" s="38" t="s">
        <v>297</v>
      </c>
      <c r="N239" s="38"/>
      <c r="O239" s="37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8"/>
      <c r="R239" s="578"/>
      <c r="S239" s="578"/>
      <c r="T239" s="579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399</v>
      </c>
      <c r="AG239" s="78"/>
      <c r="AJ239" s="84" t="s">
        <v>45</v>
      </c>
      <c r="AK239" s="84">
        <v>0</v>
      </c>
      <c r="BB239" s="307" t="s">
        <v>65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hidden="1" customHeight="1" x14ac:dyDescent="0.25">
      <c r="A240" s="63" t="s">
        <v>400</v>
      </c>
      <c r="B240" s="63" t="s">
        <v>401</v>
      </c>
      <c r="C240" s="36">
        <v>4301041008</v>
      </c>
      <c r="D240" s="576">
        <v>4680115886681</v>
      </c>
      <c r="E240" s="576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298</v>
      </c>
      <c r="L240" s="37" t="s">
        <v>45</v>
      </c>
      <c r="M240" s="38" t="s">
        <v>297</v>
      </c>
      <c r="N240" s="38"/>
      <c r="O240" s="37">
        <v>90</v>
      </c>
      <c r="P240" s="724" t="s">
        <v>402</v>
      </c>
      <c r="Q240" s="578"/>
      <c r="R240" s="578"/>
      <c r="S240" s="578"/>
      <c r="T240" s="579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399</v>
      </c>
      <c r="AG240" s="78"/>
      <c r="AJ240" s="84" t="s">
        <v>45</v>
      </c>
      <c r="AK240" s="84">
        <v>0</v>
      </c>
      <c r="BB240" s="309" t="s">
        <v>65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hidden="1" customHeight="1" x14ac:dyDescent="0.25">
      <c r="A241" s="63" t="s">
        <v>403</v>
      </c>
      <c r="B241" s="63" t="s">
        <v>404</v>
      </c>
      <c r="C241" s="36">
        <v>4301041007</v>
      </c>
      <c r="D241" s="576">
        <v>4680115886735</v>
      </c>
      <c r="E241" s="576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298</v>
      </c>
      <c r="L241" s="37" t="s">
        <v>45</v>
      </c>
      <c r="M241" s="38" t="s">
        <v>297</v>
      </c>
      <c r="N241" s="38"/>
      <c r="O241" s="37">
        <v>90</v>
      </c>
      <c r="P241" s="7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8"/>
      <c r="R241" s="578"/>
      <c r="S241" s="578"/>
      <c r="T241" s="57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399</v>
      </c>
      <c r="AG241" s="78"/>
      <c r="AJ241" s="84" t="s">
        <v>45</v>
      </c>
      <c r="AK241" s="84">
        <v>0</v>
      </c>
      <c r="BB241" s="311" t="s">
        <v>65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405</v>
      </c>
      <c r="B242" s="63" t="s">
        <v>406</v>
      </c>
      <c r="C242" s="36">
        <v>4301041006</v>
      </c>
      <c r="D242" s="576">
        <v>4680115886728</v>
      </c>
      <c r="E242" s="57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298</v>
      </c>
      <c r="L242" s="37" t="s">
        <v>45</v>
      </c>
      <c r="M242" s="38" t="s">
        <v>297</v>
      </c>
      <c r="N242" s="38"/>
      <c r="O242" s="37">
        <v>90</v>
      </c>
      <c r="P242" s="72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8"/>
      <c r="R242" s="578"/>
      <c r="S242" s="578"/>
      <c r="T242" s="57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399</v>
      </c>
      <c r="AG242" s="78"/>
      <c r="AJ242" s="84" t="s">
        <v>45</v>
      </c>
      <c r="AK242" s="84">
        <v>0</v>
      </c>
      <c r="BB242" s="313" t="s">
        <v>65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407</v>
      </c>
      <c r="B243" s="63" t="s">
        <v>408</v>
      </c>
      <c r="C243" s="36">
        <v>4301041005</v>
      </c>
      <c r="D243" s="576">
        <v>4680115886711</v>
      </c>
      <c r="E243" s="576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298</v>
      </c>
      <c r="L243" s="37" t="s">
        <v>45</v>
      </c>
      <c r="M243" s="38" t="s">
        <v>297</v>
      </c>
      <c r="N243" s="38"/>
      <c r="O243" s="37">
        <v>90</v>
      </c>
      <c r="P243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8"/>
      <c r="R243" s="578"/>
      <c r="S243" s="578"/>
      <c r="T243" s="57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399</v>
      </c>
      <c r="AG243" s="78"/>
      <c r="AJ243" s="84" t="s">
        <v>45</v>
      </c>
      <c r="AK243" s="84">
        <v>0</v>
      </c>
      <c r="BB243" s="315" t="s">
        <v>65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84"/>
      <c r="P244" s="580" t="s">
        <v>40</v>
      </c>
      <c r="Q244" s="581"/>
      <c r="R244" s="581"/>
      <c r="S244" s="581"/>
      <c r="T244" s="581"/>
      <c r="U244" s="581"/>
      <c r="V244" s="582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hidden="1" x14ac:dyDescent="0.2">
      <c r="A245" s="583"/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4"/>
      <c r="P245" s="580" t="s">
        <v>40</v>
      </c>
      <c r="Q245" s="581"/>
      <c r="R245" s="581"/>
      <c r="S245" s="581"/>
      <c r="T245" s="581"/>
      <c r="U245" s="581"/>
      <c r="V245" s="582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hidden="1" customHeight="1" x14ac:dyDescent="0.25">
      <c r="A246" s="591" t="s">
        <v>409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5"/>
      <c r="AB246" s="65"/>
      <c r="AC246" s="79"/>
    </row>
    <row r="247" spans="1:68" ht="14.25" hidden="1" customHeight="1" x14ac:dyDescent="0.25">
      <c r="A247" s="592" t="s">
        <v>113</v>
      </c>
      <c r="B247" s="592"/>
      <c r="C247" s="592"/>
      <c r="D247" s="592"/>
      <c r="E247" s="592"/>
      <c r="F247" s="592"/>
      <c r="G247" s="592"/>
      <c r="H247" s="592"/>
      <c r="I247" s="592"/>
      <c r="J247" s="592"/>
      <c r="K247" s="592"/>
      <c r="L247" s="592"/>
      <c r="M247" s="592"/>
      <c r="N247" s="592"/>
      <c r="O247" s="592"/>
      <c r="P247" s="592"/>
      <c r="Q247" s="592"/>
      <c r="R247" s="592"/>
      <c r="S247" s="592"/>
      <c r="T247" s="592"/>
      <c r="U247" s="592"/>
      <c r="V247" s="592"/>
      <c r="W247" s="592"/>
      <c r="X247" s="592"/>
      <c r="Y247" s="592"/>
      <c r="Z247" s="592"/>
      <c r="AA247" s="66"/>
      <c r="AB247" s="66"/>
      <c r="AC247" s="80"/>
    </row>
    <row r="248" spans="1:68" ht="27" hidden="1" customHeight="1" x14ac:dyDescent="0.25">
      <c r="A248" s="63" t="s">
        <v>410</v>
      </c>
      <c r="B248" s="63" t="s">
        <v>411</v>
      </c>
      <c r="C248" s="36">
        <v>4301011855</v>
      </c>
      <c r="D248" s="576">
        <v>4680115885837</v>
      </c>
      <c r="E248" s="576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118</v>
      </c>
      <c r="L248" s="37" t="s">
        <v>45</v>
      </c>
      <c r="M248" s="38" t="s">
        <v>117</v>
      </c>
      <c r="N248" s="38"/>
      <c r="O248" s="37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8"/>
      <c r="R248" s="578"/>
      <c r="S248" s="578"/>
      <c r="T248" s="57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412</v>
      </c>
      <c r="AG248" s="78"/>
      <c r="AJ248" s="84" t="s">
        <v>45</v>
      </c>
      <c r="AK248" s="84">
        <v>0</v>
      </c>
      <c r="BB248" s="317" t="s">
        <v>65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4301011850</v>
      </c>
      <c r="D249" s="576">
        <v>4680115885806</v>
      </c>
      <c r="E249" s="576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118</v>
      </c>
      <c r="L249" s="37" t="s">
        <v>45</v>
      </c>
      <c r="M249" s="38" t="s">
        <v>117</v>
      </c>
      <c r="N249" s="38"/>
      <c r="O249" s="37">
        <v>55</v>
      </c>
      <c r="P249" s="7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8"/>
      <c r="R249" s="578"/>
      <c r="S249" s="578"/>
      <c r="T249" s="57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415</v>
      </c>
      <c r="AG249" s="78"/>
      <c r="AJ249" s="84" t="s">
        <v>45</v>
      </c>
      <c r="AK249" s="84">
        <v>0</v>
      </c>
      <c r="BB249" s="319" t="s">
        <v>65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hidden="1" customHeight="1" x14ac:dyDescent="0.25">
      <c r="A250" s="63" t="s">
        <v>416</v>
      </c>
      <c r="B250" s="63" t="s">
        <v>417</v>
      </c>
      <c r="C250" s="36">
        <v>4301011853</v>
      </c>
      <c r="D250" s="576">
        <v>4680115885851</v>
      </c>
      <c r="E250" s="57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8"/>
      <c r="R250" s="578"/>
      <c r="S250" s="578"/>
      <c r="T250" s="57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418</v>
      </c>
      <c r="AG250" s="78"/>
      <c r="AJ250" s="84" t="s">
        <v>45</v>
      </c>
      <c r="AK250" s="84">
        <v>0</v>
      </c>
      <c r="BB250" s="321" t="s">
        <v>65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hidden="1" customHeight="1" x14ac:dyDescent="0.25">
      <c r="A251" s="63" t="s">
        <v>419</v>
      </c>
      <c r="B251" s="63" t="s">
        <v>420</v>
      </c>
      <c r="C251" s="36">
        <v>4301011852</v>
      </c>
      <c r="D251" s="576">
        <v>4680115885844</v>
      </c>
      <c r="E251" s="576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121</v>
      </c>
      <c r="L251" s="37" t="s">
        <v>45</v>
      </c>
      <c r="M251" s="38" t="s">
        <v>117</v>
      </c>
      <c r="N251" s="38"/>
      <c r="O251" s="37">
        <v>55</v>
      </c>
      <c r="P251" s="7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8"/>
      <c r="R251" s="578"/>
      <c r="S251" s="578"/>
      <c r="T251" s="57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421</v>
      </c>
      <c r="AG251" s="78"/>
      <c r="AJ251" s="84" t="s">
        <v>45</v>
      </c>
      <c r="AK251" s="84">
        <v>0</v>
      </c>
      <c r="BB251" s="323" t="s">
        <v>65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422</v>
      </c>
      <c r="B252" s="63" t="s">
        <v>423</v>
      </c>
      <c r="C252" s="36">
        <v>4301011851</v>
      </c>
      <c r="D252" s="576">
        <v>4680115885820</v>
      </c>
      <c r="E252" s="576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121</v>
      </c>
      <c r="L252" s="37" t="s">
        <v>45</v>
      </c>
      <c r="M252" s="38" t="s">
        <v>117</v>
      </c>
      <c r="N252" s="38"/>
      <c r="O252" s="37">
        <v>55</v>
      </c>
      <c r="P252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8"/>
      <c r="R252" s="578"/>
      <c r="S252" s="578"/>
      <c r="T252" s="57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424</v>
      </c>
      <c r="AG252" s="78"/>
      <c r="AJ252" s="84" t="s">
        <v>45</v>
      </c>
      <c r="AK252" s="84">
        <v>0</v>
      </c>
      <c r="BB252" s="325" t="s">
        <v>65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84"/>
      <c r="P253" s="580" t="s">
        <v>40</v>
      </c>
      <c r="Q253" s="581"/>
      <c r="R253" s="581"/>
      <c r="S253" s="581"/>
      <c r="T253" s="581"/>
      <c r="U253" s="581"/>
      <c r="V253" s="582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hidden="1" x14ac:dyDescent="0.2">
      <c r="A254" s="583"/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4"/>
      <c r="P254" s="580" t="s">
        <v>40</v>
      </c>
      <c r="Q254" s="581"/>
      <c r="R254" s="581"/>
      <c r="S254" s="581"/>
      <c r="T254" s="581"/>
      <c r="U254" s="581"/>
      <c r="V254" s="582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hidden="1" customHeight="1" x14ac:dyDescent="0.25">
      <c r="A255" s="591" t="s">
        <v>425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5"/>
      <c r="AB255" s="65"/>
      <c r="AC255" s="79"/>
    </row>
    <row r="256" spans="1:68" ht="14.25" hidden="1" customHeight="1" x14ac:dyDescent="0.25">
      <c r="A256" s="592" t="s">
        <v>113</v>
      </c>
      <c r="B256" s="592"/>
      <c r="C256" s="592"/>
      <c r="D256" s="592"/>
      <c r="E256" s="592"/>
      <c r="F256" s="592"/>
      <c r="G256" s="592"/>
      <c r="H256" s="592"/>
      <c r="I256" s="592"/>
      <c r="J256" s="592"/>
      <c r="K256" s="592"/>
      <c r="L256" s="592"/>
      <c r="M256" s="592"/>
      <c r="N256" s="592"/>
      <c r="O256" s="592"/>
      <c r="P256" s="592"/>
      <c r="Q256" s="592"/>
      <c r="R256" s="592"/>
      <c r="S256" s="592"/>
      <c r="T256" s="592"/>
      <c r="U256" s="592"/>
      <c r="V256" s="592"/>
      <c r="W256" s="592"/>
      <c r="X256" s="592"/>
      <c r="Y256" s="592"/>
      <c r="Z256" s="592"/>
      <c r="AA256" s="66"/>
      <c r="AB256" s="66"/>
      <c r="AC256" s="80"/>
    </row>
    <row r="257" spans="1:68" ht="27" hidden="1" customHeight="1" x14ac:dyDescent="0.25">
      <c r="A257" s="63" t="s">
        <v>426</v>
      </c>
      <c r="B257" s="63" t="s">
        <v>427</v>
      </c>
      <c r="C257" s="36">
        <v>4301011223</v>
      </c>
      <c r="D257" s="576">
        <v>4607091383423</v>
      </c>
      <c r="E257" s="576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118</v>
      </c>
      <c r="L257" s="37" t="s">
        <v>45</v>
      </c>
      <c r="M257" s="38" t="s">
        <v>88</v>
      </c>
      <c r="N257" s="38"/>
      <c r="O257" s="37">
        <v>35</v>
      </c>
      <c r="P257" s="7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8"/>
      <c r="R257" s="578"/>
      <c r="S257" s="578"/>
      <c r="T257" s="57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116</v>
      </c>
      <c r="AG257" s="78"/>
      <c r="AJ257" s="84" t="s">
        <v>45</v>
      </c>
      <c r="AK257" s="84">
        <v>0</v>
      </c>
      <c r="BB257" s="327" t="s">
        <v>65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428</v>
      </c>
      <c r="B258" s="63" t="s">
        <v>429</v>
      </c>
      <c r="C258" s="36">
        <v>4301012099</v>
      </c>
      <c r="D258" s="576">
        <v>4680115885691</v>
      </c>
      <c r="E258" s="576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118</v>
      </c>
      <c r="L258" s="37" t="s">
        <v>45</v>
      </c>
      <c r="M258" s="38" t="s">
        <v>88</v>
      </c>
      <c r="N258" s="38"/>
      <c r="O258" s="37">
        <v>30</v>
      </c>
      <c r="P258" s="7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8"/>
      <c r="R258" s="578"/>
      <c r="S258" s="578"/>
      <c r="T258" s="57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430</v>
      </c>
      <c r="AG258" s="78"/>
      <c r="AJ258" s="84" t="s">
        <v>45</v>
      </c>
      <c r="AK258" s="84">
        <v>0</v>
      </c>
      <c r="BB258" s="329" t="s">
        <v>65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431</v>
      </c>
      <c r="B259" s="63" t="s">
        <v>432</v>
      </c>
      <c r="C259" s="36">
        <v>4301012098</v>
      </c>
      <c r="D259" s="576">
        <v>4680115885660</v>
      </c>
      <c r="E259" s="576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118</v>
      </c>
      <c r="L259" s="37" t="s">
        <v>45</v>
      </c>
      <c r="M259" s="38" t="s">
        <v>88</v>
      </c>
      <c r="N259" s="38"/>
      <c r="O259" s="37">
        <v>35</v>
      </c>
      <c r="P259" s="7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8"/>
      <c r="R259" s="578"/>
      <c r="S259" s="578"/>
      <c r="T259" s="57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433</v>
      </c>
      <c r="AG259" s="78"/>
      <c r="AJ259" s="84" t="s">
        <v>45</v>
      </c>
      <c r="AK259" s="84">
        <v>0</v>
      </c>
      <c r="BB259" s="331" t="s">
        <v>65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hidden="1" customHeight="1" x14ac:dyDescent="0.25">
      <c r="A260" s="63" t="s">
        <v>434</v>
      </c>
      <c r="B260" s="63" t="s">
        <v>435</v>
      </c>
      <c r="C260" s="36">
        <v>4301012176</v>
      </c>
      <c r="D260" s="576">
        <v>4680115886773</v>
      </c>
      <c r="E260" s="576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31</v>
      </c>
      <c r="P260" s="712" t="s">
        <v>436</v>
      </c>
      <c r="Q260" s="578"/>
      <c r="R260" s="578"/>
      <c r="S260" s="578"/>
      <c r="T260" s="57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65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583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4"/>
      <c r="P261" s="580" t="s">
        <v>40</v>
      </c>
      <c r="Q261" s="581"/>
      <c r="R261" s="581"/>
      <c r="S261" s="581"/>
      <c r="T261" s="581"/>
      <c r="U261" s="581"/>
      <c r="V261" s="582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84"/>
      <c r="P262" s="580" t="s">
        <v>40</v>
      </c>
      <c r="Q262" s="581"/>
      <c r="R262" s="581"/>
      <c r="S262" s="581"/>
      <c r="T262" s="581"/>
      <c r="U262" s="581"/>
      <c r="V262" s="582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hidden="1" customHeight="1" x14ac:dyDescent="0.25">
      <c r="A263" s="591" t="s">
        <v>438</v>
      </c>
      <c r="B263" s="591"/>
      <c r="C263" s="591"/>
      <c r="D263" s="591"/>
      <c r="E263" s="591"/>
      <c r="F263" s="591"/>
      <c r="G263" s="591"/>
      <c r="H263" s="591"/>
      <c r="I263" s="591"/>
      <c r="J263" s="591"/>
      <c r="K263" s="591"/>
      <c r="L263" s="591"/>
      <c r="M263" s="591"/>
      <c r="N263" s="591"/>
      <c r="O263" s="591"/>
      <c r="P263" s="591"/>
      <c r="Q263" s="591"/>
      <c r="R263" s="591"/>
      <c r="S263" s="591"/>
      <c r="T263" s="591"/>
      <c r="U263" s="591"/>
      <c r="V263" s="591"/>
      <c r="W263" s="591"/>
      <c r="X263" s="591"/>
      <c r="Y263" s="591"/>
      <c r="Z263" s="591"/>
      <c r="AA263" s="65"/>
      <c r="AB263" s="65"/>
      <c r="AC263" s="79"/>
    </row>
    <row r="264" spans="1:68" ht="14.25" hidden="1" customHeight="1" x14ac:dyDescent="0.25">
      <c r="A264" s="592" t="s">
        <v>84</v>
      </c>
      <c r="B264" s="592"/>
      <c r="C264" s="592"/>
      <c r="D264" s="592"/>
      <c r="E264" s="592"/>
      <c r="F264" s="592"/>
      <c r="G264" s="592"/>
      <c r="H264" s="592"/>
      <c r="I264" s="592"/>
      <c r="J264" s="592"/>
      <c r="K264" s="592"/>
      <c r="L264" s="592"/>
      <c r="M264" s="592"/>
      <c r="N264" s="592"/>
      <c r="O264" s="592"/>
      <c r="P264" s="592"/>
      <c r="Q264" s="592"/>
      <c r="R264" s="592"/>
      <c r="S264" s="592"/>
      <c r="T264" s="592"/>
      <c r="U264" s="592"/>
      <c r="V264" s="592"/>
      <c r="W264" s="592"/>
      <c r="X264" s="592"/>
      <c r="Y264" s="592"/>
      <c r="Z264" s="592"/>
      <c r="AA264" s="66"/>
      <c r="AB264" s="66"/>
      <c r="AC264" s="80"/>
    </row>
    <row r="265" spans="1:68" ht="27" hidden="1" customHeight="1" x14ac:dyDescent="0.25">
      <c r="A265" s="63" t="s">
        <v>439</v>
      </c>
      <c r="B265" s="63" t="s">
        <v>440</v>
      </c>
      <c r="C265" s="36">
        <v>4301051893</v>
      </c>
      <c r="D265" s="576">
        <v>4680115886186</v>
      </c>
      <c r="E265" s="576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89</v>
      </c>
      <c r="L265" s="37" t="s">
        <v>45</v>
      </c>
      <c r="M265" s="38" t="s">
        <v>88</v>
      </c>
      <c r="N265" s="38"/>
      <c r="O265" s="37">
        <v>45</v>
      </c>
      <c r="P265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8"/>
      <c r="R265" s="578"/>
      <c r="S265" s="578"/>
      <c r="T265" s="57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441</v>
      </c>
      <c r="AG265" s="78"/>
      <c r="AJ265" s="84" t="s">
        <v>45</v>
      </c>
      <c r="AK265" s="84">
        <v>0</v>
      </c>
      <c r="BB265" s="335" t="s">
        <v>65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hidden="1" customHeight="1" x14ac:dyDescent="0.25">
      <c r="A266" s="63" t="s">
        <v>442</v>
      </c>
      <c r="B266" s="63" t="s">
        <v>443</v>
      </c>
      <c r="C266" s="36">
        <v>4301051795</v>
      </c>
      <c r="D266" s="576">
        <v>4680115881228</v>
      </c>
      <c r="E266" s="576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89</v>
      </c>
      <c r="L266" s="37" t="s">
        <v>45</v>
      </c>
      <c r="M266" s="38" t="s">
        <v>104</v>
      </c>
      <c r="N266" s="38"/>
      <c r="O266" s="37">
        <v>40</v>
      </c>
      <c r="P266" s="7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8"/>
      <c r="R266" s="578"/>
      <c r="S266" s="578"/>
      <c r="T266" s="57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444</v>
      </c>
      <c r="AG266" s="78"/>
      <c r="AJ266" s="84" t="s">
        <v>45</v>
      </c>
      <c r="AK266" s="84">
        <v>0</v>
      </c>
      <c r="BB266" s="337" t="s">
        <v>65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hidden="1" customHeight="1" x14ac:dyDescent="0.25">
      <c r="A267" s="63" t="s">
        <v>445</v>
      </c>
      <c r="B267" s="63" t="s">
        <v>446</v>
      </c>
      <c r="C267" s="36">
        <v>4301051388</v>
      </c>
      <c r="D267" s="576">
        <v>4680115881211</v>
      </c>
      <c r="E267" s="576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89</v>
      </c>
      <c r="L267" s="37" t="s">
        <v>122</v>
      </c>
      <c r="M267" s="38" t="s">
        <v>88</v>
      </c>
      <c r="N267" s="38"/>
      <c r="O267" s="37">
        <v>45</v>
      </c>
      <c r="P267" s="7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8"/>
      <c r="R267" s="578"/>
      <c r="S267" s="578"/>
      <c r="T267" s="57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447</v>
      </c>
      <c r="AG267" s="78"/>
      <c r="AJ267" s="84" t="s">
        <v>123</v>
      </c>
      <c r="AK267" s="84">
        <v>436.8</v>
      </c>
      <c r="BB267" s="339" t="s">
        <v>65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idden="1" x14ac:dyDescent="0.2">
      <c r="A268" s="583"/>
      <c r="B268" s="583"/>
      <c r="C268" s="583"/>
      <c r="D268" s="583"/>
      <c r="E268" s="583"/>
      <c r="F268" s="583"/>
      <c r="G268" s="583"/>
      <c r="H268" s="583"/>
      <c r="I268" s="583"/>
      <c r="J268" s="583"/>
      <c r="K268" s="583"/>
      <c r="L268" s="583"/>
      <c r="M268" s="583"/>
      <c r="N268" s="583"/>
      <c r="O268" s="584"/>
      <c r="P268" s="580" t="s">
        <v>40</v>
      </c>
      <c r="Q268" s="581"/>
      <c r="R268" s="581"/>
      <c r="S268" s="581"/>
      <c r="T268" s="581"/>
      <c r="U268" s="581"/>
      <c r="V268" s="582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hidden="1" x14ac:dyDescent="0.2">
      <c r="A269" s="583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4"/>
      <c r="P269" s="580" t="s">
        <v>40</v>
      </c>
      <c r="Q269" s="581"/>
      <c r="R269" s="581"/>
      <c r="S269" s="581"/>
      <c r="T269" s="581"/>
      <c r="U269" s="581"/>
      <c r="V269" s="582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hidden="1" customHeight="1" x14ac:dyDescent="0.25">
      <c r="A270" s="591" t="s">
        <v>448</v>
      </c>
      <c r="B270" s="591"/>
      <c r="C270" s="591"/>
      <c r="D270" s="591"/>
      <c r="E270" s="591"/>
      <c r="F270" s="591"/>
      <c r="G270" s="591"/>
      <c r="H270" s="591"/>
      <c r="I270" s="591"/>
      <c r="J270" s="591"/>
      <c r="K270" s="591"/>
      <c r="L270" s="591"/>
      <c r="M270" s="591"/>
      <c r="N270" s="591"/>
      <c r="O270" s="591"/>
      <c r="P270" s="591"/>
      <c r="Q270" s="591"/>
      <c r="R270" s="591"/>
      <c r="S270" s="591"/>
      <c r="T270" s="591"/>
      <c r="U270" s="591"/>
      <c r="V270" s="591"/>
      <c r="W270" s="591"/>
      <c r="X270" s="591"/>
      <c r="Y270" s="591"/>
      <c r="Z270" s="591"/>
      <c r="AA270" s="65"/>
      <c r="AB270" s="65"/>
      <c r="AC270" s="79"/>
    </row>
    <row r="271" spans="1:68" ht="14.25" hidden="1" customHeight="1" x14ac:dyDescent="0.25">
      <c r="A271" s="592" t="s">
        <v>77</v>
      </c>
      <c r="B271" s="592"/>
      <c r="C271" s="592"/>
      <c r="D271" s="592"/>
      <c r="E271" s="592"/>
      <c r="F271" s="592"/>
      <c r="G271" s="592"/>
      <c r="H271" s="592"/>
      <c r="I271" s="592"/>
      <c r="J271" s="592"/>
      <c r="K271" s="592"/>
      <c r="L271" s="592"/>
      <c r="M271" s="592"/>
      <c r="N271" s="592"/>
      <c r="O271" s="592"/>
      <c r="P271" s="592"/>
      <c r="Q271" s="592"/>
      <c r="R271" s="592"/>
      <c r="S271" s="592"/>
      <c r="T271" s="592"/>
      <c r="U271" s="592"/>
      <c r="V271" s="592"/>
      <c r="W271" s="592"/>
      <c r="X271" s="592"/>
      <c r="Y271" s="592"/>
      <c r="Z271" s="592"/>
      <c r="AA271" s="66"/>
      <c r="AB271" s="66"/>
      <c r="AC271" s="80"/>
    </row>
    <row r="272" spans="1:68" ht="27" hidden="1" customHeight="1" x14ac:dyDescent="0.25">
      <c r="A272" s="63" t="s">
        <v>449</v>
      </c>
      <c r="B272" s="63" t="s">
        <v>450</v>
      </c>
      <c r="C272" s="36">
        <v>4301031307</v>
      </c>
      <c r="D272" s="576">
        <v>4680115880344</v>
      </c>
      <c r="E272" s="576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83</v>
      </c>
      <c r="L272" s="37" t="s">
        <v>45</v>
      </c>
      <c r="M272" s="38" t="s">
        <v>82</v>
      </c>
      <c r="N272" s="38"/>
      <c r="O272" s="37">
        <v>40</v>
      </c>
      <c r="P272" s="70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8"/>
      <c r="R272" s="578"/>
      <c r="S272" s="578"/>
      <c r="T272" s="57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451</v>
      </c>
      <c r="AG272" s="78"/>
      <c r="AJ272" s="84" t="s">
        <v>45</v>
      </c>
      <c r="AK272" s="84">
        <v>0</v>
      </c>
      <c r="BB272" s="341" t="s">
        <v>65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idden="1" x14ac:dyDescent="0.2">
      <c r="A273" s="583"/>
      <c r="B273" s="583"/>
      <c r="C273" s="583"/>
      <c r="D273" s="583"/>
      <c r="E273" s="583"/>
      <c r="F273" s="583"/>
      <c r="G273" s="583"/>
      <c r="H273" s="583"/>
      <c r="I273" s="583"/>
      <c r="J273" s="583"/>
      <c r="K273" s="583"/>
      <c r="L273" s="583"/>
      <c r="M273" s="583"/>
      <c r="N273" s="583"/>
      <c r="O273" s="584"/>
      <c r="P273" s="580" t="s">
        <v>40</v>
      </c>
      <c r="Q273" s="581"/>
      <c r="R273" s="581"/>
      <c r="S273" s="581"/>
      <c r="T273" s="581"/>
      <c r="U273" s="581"/>
      <c r="V273" s="582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hidden="1" x14ac:dyDescent="0.2">
      <c r="A274" s="583"/>
      <c r="B274" s="583"/>
      <c r="C274" s="583"/>
      <c r="D274" s="583"/>
      <c r="E274" s="583"/>
      <c r="F274" s="583"/>
      <c r="G274" s="583"/>
      <c r="H274" s="583"/>
      <c r="I274" s="583"/>
      <c r="J274" s="583"/>
      <c r="K274" s="583"/>
      <c r="L274" s="583"/>
      <c r="M274" s="583"/>
      <c r="N274" s="583"/>
      <c r="O274" s="584"/>
      <c r="P274" s="580" t="s">
        <v>40</v>
      </c>
      <c r="Q274" s="581"/>
      <c r="R274" s="581"/>
      <c r="S274" s="581"/>
      <c r="T274" s="581"/>
      <c r="U274" s="581"/>
      <c r="V274" s="582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hidden="1" customHeight="1" x14ac:dyDescent="0.25">
      <c r="A275" s="592" t="s">
        <v>84</v>
      </c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592"/>
      <c r="W275" s="592"/>
      <c r="X275" s="592"/>
      <c r="Y275" s="592"/>
      <c r="Z275" s="592"/>
      <c r="AA275" s="66"/>
      <c r="AB275" s="66"/>
      <c r="AC275" s="80"/>
    </row>
    <row r="276" spans="1:68" ht="27" hidden="1" customHeight="1" x14ac:dyDescent="0.25">
      <c r="A276" s="63" t="s">
        <v>452</v>
      </c>
      <c r="B276" s="63" t="s">
        <v>453</v>
      </c>
      <c r="C276" s="36">
        <v>4301051782</v>
      </c>
      <c r="D276" s="576">
        <v>4680115884618</v>
      </c>
      <c r="E276" s="576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121</v>
      </c>
      <c r="L276" s="37" t="s">
        <v>45</v>
      </c>
      <c r="M276" s="38" t="s">
        <v>88</v>
      </c>
      <c r="N276" s="38"/>
      <c r="O276" s="37">
        <v>45</v>
      </c>
      <c r="P276" s="7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8"/>
      <c r="R276" s="578"/>
      <c r="S276" s="578"/>
      <c r="T276" s="579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454</v>
      </c>
      <c r="AG276" s="78"/>
      <c r="AJ276" s="84" t="s">
        <v>45</v>
      </c>
      <c r="AK276" s="84">
        <v>0</v>
      </c>
      <c r="BB276" s="343" t="s">
        <v>65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84"/>
      <c r="P277" s="580" t="s">
        <v>40</v>
      </c>
      <c r="Q277" s="581"/>
      <c r="R277" s="581"/>
      <c r="S277" s="581"/>
      <c r="T277" s="581"/>
      <c r="U277" s="581"/>
      <c r="V277" s="582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hidden="1" x14ac:dyDescent="0.2">
      <c r="A278" s="583"/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4"/>
      <c r="P278" s="580" t="s">
        <v>40</v>
      </c>
      <c r="Q278" s="581"/>
      <c r="R278" s="581"/>
      <c r="S278" s="581"/>
      <c r="T278" s="581"/>
      <c r="U278" s="581"/>
      <c r="V278" s="582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hidden="1" customHeight="1" x14ac:dyDescent="0.25">
      <c r="A279" s="591" t="s">
        <v>455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5"/>
      <c r="AB279" s="65"/>
      <c r="AC279" s="79"/>
    </row>
    <row r="280" spans="1:68" ht="14.25" hidden="1" customHeight="1" x14ac:dyDescent="0.25">
      <c r="A280" s="592" t="s">
        <v>113</v>
      </c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592"/>
      <c r="W280" s="592"/>
      <c r="X280" s="592"/>
      <c r="Y280" s="592"/>
      <c r="Z280" s="592"/>
      <c r="AA280" s="66"/>
      <c r="AB280" s="66"/>
      <c r="AC280" s="80"/>
    </row>
    <row r="281" spans="1:68" ht="27" hidden="1" customHeight="1" x14ac:dyDescent="0.25">
      <c r="A281" s="63" t="s">
        <v>456</v>
      </c>
      <c r="B281" s="63" t="s">
        <v>457</v>
      </c>
      <c r="C281" s="36">
        <v>4301011662</v>
      </c>
      <c r="D281" s="576">
        <v>4680115883703</v>
      </c>
      <c r="E281" s="576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118</v>
      </c>
      <c r="L281" s="37" t="s">
        <v>45</v>
      </c>
      <c r="M281" s="38" t="s">
        <v>117</v>
      </c>
      <c r="N281" s="38"/>
      <c r="O281" s="37">
        <v>55</v>
      </c>
      <c r="P281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8"/>
      <c r="R281" s="578"/>
      <c r="S281" s="578"/>
      <c r="T281" s="57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459</v>
      </c>
      <c r="AB281" s="69" t="s">
        <v>45</v>
      </c>
      <c r="AC281" s="344" t="s">
        <v>458</v>
      </c>
      <c r="AG281" s="78"/>
      <c r="AJ281" s="84" t="s">
        <v>45</v>
      </c>
      <c r="AK281" s="84">
        <v>0</v>
      </c>
      <c r="BB281" s="345" t="s">
        <v>65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84"/>
      <c r="P282" s="580" t="s">
        <v>40</v>
      </c>
      <c r="Q282" s="581"/>
      <c r="R282" s="581"/>
      <c r="S282" s="581"/>
      <c r="T282" s="581"/>
      <c r="U282" s="581"/>
      <c r="V282" s="582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hidden="1" x14ac:dyDescent="0.2">
      <c r="A283" s="583"/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4"/>
      <c r="P283" s="580" t="s">
        <v>40</v>
      </c>
      <c r="Q283" s="581"/>
      <c r="R283" s="581"/>
      <c r="S283" s="581"/>
      <c r="T283" s="581"/>
      <c r="U283" s="581"/>
      <c r="V283" s="582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hidden="1" customHeight="1" x14ac:dyDescent="0.25">
      <c r="A284" s="591" t="s">
        <v>460</v>
      </c>
      <c r="B284" s="591"/>
      <c r="C284" s="591"/>
      <c r="D284" s="591"/>
      <c r="E284" s="591"/>
      <c r="F284" s="591"/>
      <c r="G284" s="591"/>
      <c r="H284" s="591"/>
      <c r="I284" s="591"/>
      <c r="J284" s="591"/>
      <c r="K284" s="591"/>
      <c r="L284" s="591"/>
      <c r="M284" s="591"/>
      <c r="N284" s="591"/>
      <c r="O284" s="591"/>
      <c r="P284" s="591"/>
      <c r="Q284" s="591"/>
      <c r="R284" s="591"/>
      <c r="S284" s="591"/>
      <c r="T284" s="591"/>
      <c r="U284" s="591"/>
      <c r="V284" s="591"/>
      <c r="W284" s="591"/>
      <c r="X284" s="591"/>
      <c r="Y284" s="591"/>
      <c r="Z284" s="591"/>
      <c r="AA284" s="65"/>
      <c r="AB284" s="65"/>
      <c r="AC284" s="79"/>
    </row>
    <row r="285" spans="1:68" ht="14.25" hidden="1" customHeight="1" x14ac:dyDescent="0.25">
      <c r="A285" s="592" t="s">
        <v>113</v>
      </c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592"/>
      <c r="W285" s="592"/>
      <c r="X285" s="592"/>
      <c r="Y285" s="592"/>
      <c r="Z285" s="592"/>
      <c r="AA285" s="66"/>
      <c r="AB285" s="66"/>
      <c r="AC285" s="80"/>
    </row>
    <row r="286" spans="1:68" ht="27" hidden="1" customHeight="1" x14ac:dyDescent="0.25">
      <c r="A286" s="63" t="s">
        <v>461</v>
      </c>
      <c r="B286" s="63" t="s">
        <v>462</v>
      </c>
      <c r="C286" s="36">
        <v>4301012024</v>
      </c>
      <c r="D286" s="576">
        <v>4680115885615</v>
      </c>
      <c r="E286" s="576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118</v>
      </c>
      <c r="L286" s="37" t="s">
        <v>45</v>
      </c>
      <c r="M286" s="38" t="s">
        <v>88</v>
      </c>
      <c r="N286" s="38"/>
      <c r="O286" s="37">
        <v>55</v>
      </c>
      <c r="P286" s="7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8"/>
      <c r="R286" s="578"/>
      <c r="S286" s="578"/>
      <c r="T286" s="579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463</v>
      </c>
      <c r="AG286" s="78"/>
      <c r="AJ286" s="84" t="s">
        <v>45</v>
      </c>
      <c r="AK286" s="84">
        <v>0</v>
      </c>
      <c r="BB286" s="347" t="s">
        <v>65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hidden="1" customHeight="1" x14ac:dyDescent="0.25">
      <c r="A287" s="63" t="s">
        <v>464</v>
      </c>
      <c r="B287" s="63" t="s">
        <v>465</v>
      </c>
      <c r="C287" s="36">
        <v>4301012016</v>
      </c>
      <c r="D287" s="576">
        <v>4680115885554</v>
      </c>
      <c r="E287" s="576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118</v>
      </c>
      <c r="L287" s="37" t="s">
        <v>467</v>
      </c>
      <c r="M287" s="38" t="s">
        <v>88</v>
      </c>
      <c r="N287" s="38"/>
      <c r="O287" s="37">
        <v>55</v>
      </c>
      <c r="P287" s="7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8"/>
      <c r="R287" s="578"/>
      <c r="S287" s="578"/>
      <c r="T287" s="579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466</v>
      </c>
      <c r="AG287" s="78"/>
      <c r="AJ287" s="84" t="s">
        <v>468</v>
      </c>
      <c r="AK287" s="84">
        <v>86.4</v>
      </c>
      <c r="BB287" s="349" t="s">
        <v>65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hidden="1" customHeight="1" x14ac:dyDescent="0.25">
      <c r="A288" s="63" t="s">
        <v>464</v>
      </c>
      <c r="B288" s="63" t="s">
        <v>469</v>
      </c>
      <c r="C288" s="36">
        <v>4301011911</v>
      </c>
      <c r="D288" s="576">
        <v>4680115885554</v>
      </c>
      <c r="E288" s="576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118</v>
      </c>
      <c r="L288" s="37" t="s">
        <v>45</v>
      </c>
      <c r="M288" s="38" t="s">
        <v>471</v>
      </c>
      <c r="N288" s="38"/>
      <c r="O288" s="37">
        <v>55</v>
      </c>
      <c r="P288" s="7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8"/>
      <c r="R288" s="578"/>
      <c r="S288" s="578"/>
      <c r="T288" s="57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65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hidden="1" customHeight="1" x14ac:dyDescent="0.25">
      <c r="A289" s="63" t="s">
        <v>472</v>
      </c>
      <c r="B289" s="63" t="s">
        <v>473</v>
      </c>
      <c r="C289" s="36">
        <v>4301011858</v>
      </c>
      <c r="D289" s="576">
        <v>4680115885646</v>
      </c>
      <c r="E289" s="57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7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8"/>
      <c r="R289" s="578"/>
      <c r="S289" s="578"/>
      <c r="T289" s="57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474</v>
      </c>
      <c r="AG289" s="78"/>
      <c r="AJ289" s="84" t="s">
        <v>45</v>
      </c>
      <c r="AK289" s="84">
        <v>0</v>
      </c>
      <c r="BB289" s="353" t="s">
        <v>65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hidden="1" customHeight="1" x14ac:dyDescent="0.25">
      <c r="A290" s="63" t="s">
        <v>475</v>
      </c>
      <c r="B290" s="63" t="s">
        <v>476</v>
      </c>
      <c r="C290" s="36">
        <v>4301011857</v>
      </c>
      <c r="D290" s="576">
        <v>4680115885622</v>
      </c>
      <c r="E290" s="576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121</v>
      </c>
      <c r="L290" s="37" t="s">
        <v>45</v>
      </c>
      <c r="M290" s="38" t="s">
        <v>117</v>
      </c>
      <c r="N290" s="38"/>
      <c r="O290" s="37">
        <v>55</v>
      </c>
      <c r="P290" s="6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8"/>
      <c r="R290" s="578"/>
      <c r="S290" s="578"/>
      <c r="T290" s="57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463</v>
      </c>
      <c r="AG290" s="78"/>
      <c r="AJ290" s="84" t="s">
        <v>45</v>
      </c>
      <c r="AK290" s="84">
        <v>0</v>
      </c>
      <c r="BB290" s="355" t="s">
        <v>65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hidden="1" customHeight="1" x14ac:dyDescent="0.25">
      <c r="A291" s="63" t="s">
        <v>477</v>
      </c>
      <c r="B291" s="63" t="s">
        <v>478</v>
      </c>
      <c r="C291" s="36">
        <v>4301011859</v>
      </c>
      <c r="D291" s="576">
        <v>4680115885608</v>
      </c>
      <c r="E291" s="576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121</v>
      </c>
      <c r="L291" s="37" t="s">
        <v>45</v>
      </c>
      <c r="M291" s="38" t="s">
        <v>117</v>
      </c>
      <c r="N291" s="38"/>
      <c r="O291" s="37">
        <v>55</v>
      </c>
      <c r="P291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8"/>
      <c r="R291" s="578"/>
      <c r="S291" s="578"/>
      <c r="T291" s="57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479</v>
      </c>
      <c r="AG291" s="78"/>
      <c r="AJ291" s="84" t="s">
        <v>45</v>
      </c>
      <c r="AK291" s="84">
        <v>0</v>
      </c>
      <c r="BB291" s="357" t="s">
        <v>65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hidden="1" x14ac:dyDescent="0.2">
      <c r="A292" s="583"/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4"/>
      <c r="P292" s="580" t="s">
        <v>40</v>
      </c>
      <c r="Q292" s="581"/>
      <c r="R292" s="581"/>
      <c r="S292" s="581"/>
      <c r="T292" s="581"/>
      <c r="U292" s="581"/>
      <c r="V292" s="582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hidden="1" x14ac:dyDescent="0.2">
      <c r="A293" s="583"/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4"/>
      <c r="P293" s="580" t="s">
        <v>40</v>
      </c>
      <c r="Q293" s="581"/>
      <c r="R293" s="581"/>
      <c r="S293" s="581"/>
      <c r="T293" s="581"/>
      <c r="U293" s="581"/>
      <c r="V293" s="582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hidden="1" customHeight="1" x14ac:dyDescent="0.25">
      <c r="A294" s="592" t="s">
        <v>77</v>
      </c>
      <c r="B294" s="592"/>
      <c r="C294" s="592"/>
      <c r="D294" s="592"/>
      <c r="E294" s="592"/>
      <c r="F294" s="592"/>
      <c r="G294" s="592"/>
      <c r="H294" s="592"/>
      <c r="I294" s="592"/>
      <c r="J294" s="592"/>
      <c r="K294" s="592"/>
      <c r="L294" s="592"/>
      <c r="M294" s="592"/>
      <c r="N294" s="592"/>
      <c r="O294" s="592"/>
      <c r="P294" s="592"/>
      <c r="Q294" s="592"/>
      <c r="R294" s="592"/>
      <c r="S294" s="592"/>
      <c r="T294" s="592"/>
      <c r="U294" s="592"/>
      <c r="V294" s="592"/>
      <c r="W294" s="592"/>
      <c r="X294" s="592"/>
      <c r="Y294" s="592"/>
      <c r="Z294" s="592"/>
      <c r="AA294" s="66"/>
      <c r="AB294" s="66"/>
      <c r="AC294" s="80"/>
    </row>
    <row r="295" spans="1:68" ht="27" hidden="1" customHeight="1" x14ac:dyDescent="0.25">
      <c r="A295" s="63" t="s">
        <v>480</v>
      </c>
      <c r="B295" s="63" t="s">
        <v>481</v>
      </c>
      <c r="C295" s="36">
        <v>4301030878</v>
      </c>
      <c r="D295" s="576">
        <v>4607091387193</v>
      </c>
      <c r="E295" s="576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121</v>
      </c>
      <c r="L295" s="37" t="s">
        <v>45</v>
      </c>
      <c r="M295" s="38" t="s">
        <v>82</v>
      </c>
      <c r="N295" s="38"/>
      <c r="O295" s="37">
        <v>35</v>
      </c>
      <c r="P295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8"/>
      <c r="R295" s="578"/>
      <c r="S295" s="578"/>
      <c r="T295" s="579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482</v>
      </c>
      <c r="AG295" s="78"/>
      <c r="AJ295" s="84" t="s">
        <v>45</v>
      </c>
      <c r="AK295" s="84">
        <v>0</v>
      </c>
      <c r="BB295" s="359" t="s">
        <v>65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hidden="1" customHeight="1" x14ac:dyDescent="0.25">
      <c r="A296" s="63" t="s">
        <v>483</v>
      </c>
      <c r="B296" s="63" t="s">
        <v>484</v>
      </c>
      <c r="C296" s="36">
        <v>4301031153</v>
      </c>
      <c r="D296" s="576">
        <v>4607091387230</v>
      </c>
      <c r="E296" s="576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121</v>
      </c>
      <c r="L296" s="37" t="s">
        <v>45</v>
      </c>
      <c r="M296" s="38" t="s">
        <v>82</v>
      </c>
      <c r="N296" s="38"/>
      <c r="O296" s="37">
        <v>40</v>
      </c>
      <c r="P296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8"/>
      <c r="R296" s="578"/>
      <c r="S296" s="578"/>
      <c r="T296" s="579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485</v>
      </c>
      <c r="AG296" s="78"/>
      <c r="AJ296" s="84" t="s">
        <v>45</v>
      </c>
      <c r="AK296" s="84">
        <v>0</v>
      </c>
      <c r="BB296" s="361" t="s">
        <v>65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hidden="1" customHeight="1" x14ac:dyDescent="0.25">
      <c r="A297" s="63" t="s">
        <v>486</v>
      </c>
      <c r="B297" s="63" t="s">
        <v>487</v>
      </c>
      <c r="C297" s="36">
        <v>4301031154</v>
      </c>
      <c r="D297" s="576">
        <v>4607091387292</v>
      </c>
      <c r="E297" s="576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121</v>
      </c>
      <c r="L297" s="37" t="s">
        <v>45</v>
      </c>
      <c r="M297" s="38" t="s">
        <v>82</v>
      </c>
      <c r="N297" s="38"/>
      <c r="O297" s="37">
        <v>45</v>
      </c>
      <c r="P297" s="6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8"/>
      <c r="R297" s="578"/>
      <c r="S297" s="578"/>
      <c r="T297" s="57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488</v>
      </c>
      <c r="AG297" s="78"/>
      <c r="AJ297" s="84" t="s">
        <v>45</v>
      </c>
      <c r="AK297" s="84">
        <v>0</v>
      </c>
      <c r="BB297" s="363" t="s">
        <v>65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hidden="1" customHeight="1" x14ac:dyDescent="0.25">
      <c r="A298" s="63" t="s">
        <v>489</v>
      </c>
      <c r="B298" s="63" t="s">
        <v>490</v>
      </c>
      <c r="C298" s="36">
        <v>4301031152</v>
      </c>
      <c r="D298" s="576">
        <v>4607091387285</v>
      </c>
      <c r="E298" s="576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83</v>
      </c>
      <c r="L298" s="37" t="s">
        <v>45</v>
      </c>
      <c r="M298" s="38" t="s">
        <v>82</v>
      </c>
      <c r="N298" s="38"/>
      <c r="O298" s="37">
        <v>40</v>
      </c>
      <c r="P298" s="6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8"/>
      <c r="R298" s="578"/>
      <c r="S298" s="578"/>
      <c r="T298" s="57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485</v>
      </c>
      <c r="AG298" s="78"/>
      <c r="AJ298" s="84" t="s">
        <v>45</v>
      </c>
      <c r="AK298" s="84">
        <v>0</v>
      </c>
      <c r="BB298" s="365" t="s">
        <v>65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hidden="1" customHeight="1" x14ac:dyDescent="0.25">
      <c r="A299" s="63" t="s">
        <v>491</v>
      </c>
      <c r="B299" s="63" t="s">
        <v>492</v>
      </c>
      <c r="C299" s="36">
        <v>4301031305</v>
      </c>
      <c r="D299" s="576">
        <v>4607091389845</v>
      </c>
      <c r="E299" s="576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69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8"/>
      <c r="R299" s="578"/>
      <c r="S299" s="578"/>
      <c r="T299" s="57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493</v>
      </c>
      <c r="AG299" s="78"/>
      <c r="AJ299" s="84" t="s">
        <v>45</v>
      </c>
      <c r="AK299" s="84">
        <v>0</v>
      </c>
      <c r="BB299" s="367" t="s">
        <v>65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hidden="1" customHeight="1" x14ac:dyDescent="0.25">
      <c r="A300" s="63" t="s">
        <v>494</v>
      </c>
      <c r="B300" s="63" t="s">
        <v>495</v>
      </c>
      <c r="C300" s="36">
        <v>4301031306</v>
      </c>
      <c r="D300" s="576">
        <v>4680115882881</v>
      </c>
      <c r="E300" s="576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8"/>
      <c r="R300" s="578"/>
      <c r="S300" s="578"/>
      <c r="T300" s="57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493</v>
      </c>
      <c r="AG300" s="78"/>
      <c r="AJ300" s="84" t="s">
        <v>45</v>
      </c>
      <c r="AK300" s="84">
        <v>0</v>
      </c>
      <c r="BB300" s="369" t="s">
        <v>65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hidden="1" customHeight="1" x14ac:dyDescent="0.25">
      <c r="A301" s="63" t="s">
        <v>496</v>
      </c>
      <c r="B301" s="63" t="s">
        <v>497</v>
      </c>
      <c r="C301" s="36">
        <v>4301031066</v>
      </c>
      <c r="D301" s="576">
        <v>4607091383836</v>
      </c>
      <c r="E301" s="576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89</v>
      </c>
      <c r="L301" s="37" t="s">
        <v>45</v>
      </c>
      <c r="M301" s="38" t="s">
        <v>82</v>
      </c>
      <c r="N301" s="38"/>
      <c r="O301" s="37">
        <v>40</v>
      </c>
      <c r="P301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8"/>
      <c r="R301" s="578"/>
      <c r="S301" s="578"/>
      <c r="T301" s="57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498</v>
      </c>
      <c r="AG301" s="78"/>
      <c r="AJ301" s="84" t="s">
        <v>45</v>
      </c>
      <c r="AK301" s="84">
        <v>0</v>
      </c>
      <c r="BB301" s="371" t="s">
        <v>65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idden="1" x14ac:dyDescent="0.2">
      <c r="A302" s="583"/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4"/>
      <c r="P302" s="580" t="s">
        <v>40</v>
      </c>
      <c r="Q302" s="581"/>
      <c r="R302" s="581"/>
      <c r="S302" s="581"/>
      <c r="T302" s="581"/>
      <c r="U302" s="581"/>
      <c r="V302" s="582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hidden="1" x14ac:dyDescent="0.2">
      <c r="A303" s="583"/>
      <c r="B303" s="583"/>
      <c r="C303" s="583"/>
      <c r="D303" s="583"/>
      <c r="E303" s="583"/>
      <c r="F303" s="583"/>
      <c r="G303" s="583"/>
      <c r="H303" s="583"/>
      <c r="I303" s="583"/>
      <c r="J303" s="583"/>
      <c r="K303" s="583"/>
      <c r="L303" s="583"/>
      <c r="M303" s="583"/>
      <c r="N303" s="583"/>
      <c r="O303" s="584"/>
      <c r="P303" s="580" t="s">
        <v>40</v>
      </c>
      <c r="Q303" s="581"/>
      <c r="R303" s="581"/>
      <c r="S303" s="581"/>
      <c r="T303" s="581"/>
      <c r="U303" s="581"/>
      <c r="V303" s="582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hidden="1" customHeight="1" x14ac:dyDescent="0.25">
      <c r="A304" s="592" t="s">
        <v>84</v>
      </c>
      <c r="B304" s="592"/>
      <c r="C304" s="592"/>
      <c r="D304" s="592"/>
      <c r="E304" s="592"/>
      <c r="F304" s="592"/>
      <c r="G304" s="592"/>
      <c r="H304" s="592"/>
      <c r="I304" s="592"/>
      <c r="J304" s="592"/>
      <c r="K304" s="592"/>
      <c r="L304" s="592"/>
      <c r="M304" s="592"/>
      <c r="N304" s="592"/>
      <c r="O304" s="592"/>
      <c r="P304" s="592"/>
      <c r="Q304" s="592"/>
      <c r="R304" s="592"/>
      <c r="S304" s="592"/>
      <c r="T304" s="592"/>
      <c r="U304" s="592"/>
      <c r="V304" s="592"/>
      <c r="W304" s="592"/>
      <c r="X304" s="592"/>
      <c r="Y304" s="592"/>
      <c r="Z304" s="592"/>
      <c r="AA304" s="66"/>
      <c r="AB304" s="66"/>
      <c r="AC304" s="80"/>
    </row>
    <row r="305" spans="1:68" ht="27" hidden="1" customHeight="1" x14ac:dyDescent="0.25">
      <c r="A305" s="63" t="s">
        <v>499</v>
      </c>
      <c r="B305" s="63" t="s">
        <v>500</v>
      </c>
      <c r="C305" s="36">
        <v>4301051100</v>
      </c>
      <c r="D305" s="576">
        <v>4607091387766</v>
      </c>
      <c r="E305" s="576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118</v>
      </c>
      <c r="L305" s="37" t="s">
        <v>45</v>
      </c>
      <c r="M305" s="38" t="s">
        <v>88</v>
      </c>
      <c r="N305" s="38"/>
      <c r="O305" s="37">
        <v>40</v>
      </c>
      <c r="P305" s="6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8"/>
      <c r="R305" s="578"/>
      <c r="S305" s="578"/>
      <c r="T305" s="579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2" t="s">
        <v>501</v>
      </c>
      <c r="AG305" s="78"/>
      <c r="AJ305" s="84" t="s">
        <v>45</v>
      </c>
      <c r="AK305" s="84">
        <v>0</v>
      </c>
      <c r="BB305" s="373" t="s">
        <v>65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hidden="1" customHeight="1" x14ac:dyDescent="0.25">
      <c r="A306" s="63" t="s">
        <v>502</v>
      </c>
      <c r="B306" s="63" t="s">
        <v>503</v>
      </c>
      <c r="C306" s="36">
        <v>4301051818</v>
      </c>
      <c r="D306" s="576">
        <v>4607091387957</v>
      </c>
      <c r="E306" s="576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118</v>
      </c>
      <c r="L306" s="37" t="s">
        <v>45</v>
      </c>
      <c r="M306" s="38" t="s">
        <v>88</v>
      </c>
      <c r="N306" s="38"/>
      <c r="O306" s="37">
        <v>40</v>
      </c>
      <c r="P306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8"/>
      <c r="R306" s="578"/>
      <c r="S306" s="578"/>
      <c r="T306" s="57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504</v>
      </c>
      <c r="AG306" s="78"/>
      <c r="AJ306" s="84" t="s">
        <v>45</v>
      </c>
      <c r="AK306" s="84">
        <v>0</v>
      </c>
      <c r="BB306" s="375" t="s">
        <v>65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hidden="1" customHeight="1" x14ac:dyDescent="0.25">
      <c r="A307" s="63" t="s">
        <v>505</v>
      </c>
      <c r="B307" s="63" t="s">
        <v>506</v>
      </c>
      <c r="C307" s="36">
        <v>4301051819</v>
      </c>
      <c r="D307" s="576">
        <v>4607091387964</v>
      </c>
      <c r="E307" s="576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118</v>
      </c>
      <c r="L307" s="37" t="s">
        <v>45</v>
      </c>
      <c r="M307" s="38" t="s">
        <v>88</v>
      </c>
      <c r="N307" s="38"/>
      <c r="O307" s="37">
        <v>40</v>
      </c>
      <c r="P307" s="6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8"/>
      <c r="R307" s="578"/>
      <c r="S307" s="578"/>
      <c r="T307" s="57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507</v>
      </c>
      <c r="AG307" s="78"/>
      <c r="AJ307" s="84" t="s">
        <v>45</v>
      </c>
      <c r="AK307" s="84">
        <v>0</v>
      </c>
      <c r="BB307" s="377" t="s">
        <v>65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508</v>
      </c>
      <c r="B308" s="63" t="s">
        <v>509</v>
      </c>
      <c r="C308" s="36">
        <v>4301051734</v>
      </c>
      <c r="D308" s="576">
        <v>4680115884588</v>
      </c>
      <c r="E308" s="576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89</v>
      </c>
      <c r="L308" s="37" t="s">
        <v>45</v>
      </c>
      <c r="M308" s="38" t="s">
        <v>88</v>
      </c>
      <c r="N308" s="38"/>
      <c r="O308" s="37">
        <v>40</v>
      </c>
      <c r="P308" s="6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8"/>
      <c r="R308" s="578"/>
      <c r="S308" s="578"/>
      <c r="T308" s="57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510</v>
      </c>
      <c r="AG308" s="78"/>
      <c r="AJ308" s="84" t="s">
        <v>45</v>
      </c>
      <c r="AK308" s="84">
        <v>0</v>
      </c>
      <c r="BB308" s="379" t="s">
        <v>65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511</v>
      </c>
      <c r="B309" s="63" t="s">
        <v>512</v>
      </c>
      <c r="C309" s="36">
        <v>4301051578</v>
      </c>
      <c r="D309" s="576">
        <v>4607091387513</v>
      </c>
      <c r="E309" s="576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89</v>
      </c>
      <c r="L309" s="37" t="s">
        <v>45</v>
      </c>
      <c r="M309" s="38" t="s">
        <v>104</v>
      </c>
      <c r="N309" s="38"/>
      <c r="O309" s="37">
        <v>40</v>
      </c>
      <c r="P309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8"/>
      <c r="R309" s="578"/>
      <c r="S309" s="578"/>
      <c r="T309" s="57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513</v>
      </c>
      <c r="AG309" s="78"/>
      <c r="AJ309" s="84" t="s">
        <v>45</v>
      </c>
      <c r="AK309" s="84">
        <v>0</v>
      </c>
      <c r="BB309" s="381" t="s">
        <v>65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idden="1" x14ac:dyDescent="0.2">
      <c r="A310" s="583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4"/>
      <c r="P310" s="580" t="s">
        <v>40</v>
      </c>
      <c r="Q310" s="581"/>
      <c r="R310" s="581"/>
      <c r="S310" s="581"/>
      <c r="T310" s="581"/>
      <c r="U310" s="581"/>
      <c r="V310" s="582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84"/>
      <c r="P311" s="580" t="s">
        <v>40</v>
      </c>
      <c r="Q311" s="581"/>
      <c r="R311" s="581"/>
      <c r="S311" s="581"/>
      <c r="T311" s="581"/>
      <c r="U311" s="581"/>
      <c r="V311" s="582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hidden="1" customHeight="1" x14ac:dyDescent="0.25">
      <c r="A312" s="592" t="s">
        <v>182</v>
      </c>
      <c r="B312" s="592"/>
      <c r="C312" s="592"/>
      <c r="D312" s="592"/>
      <c r="E312" s="592"/>
      <c r="F312" s="592"/>
      <c r="G312" s="592"/>
      <c r="H312" s="592"/>
      <c r="I312" s="592"/>
      <c r="J312" s="592"/>
      <c r="K312" s="592"/>
      <c r="L312" s="592"/>
      <c r="M312" s="592"/>
      <c r="N312" s="592"/>
      <c r="O312" s="592"/>
      <c r="P312" s="592"/>
      <c r="Q312" s="592"/>
      <c r="R312" s="592"/>
      <c r="S312" s="592"/>
      <c r="T312" s="592"/>
      <c r="U312" s="592"/>
      <c r="V312" s="592"/>
      <c r="W312" s="592"/>
      <c r="X312" s="592"/>
      <c r="Y312" s="592"/>
      <c r="Z312" s="592"/>
      <c r="AA312" s="66"/>
      <c r="AB312" s="66"/>
      <c r="AC312" s="80"/>
    </row>
    <row r="313" spans="1:68" ht="27" hidden="1" customHeight="1" x14ac:dyDescent="0.25">
      <c r="A313" s="63" t="s">
        <v>514</v>
      </c>
      <c r="B313" s="63" t="s">
        <v>515</v>
      </c>
      <c r="C313" s="36">
        <v>4301060387</v>
      </c>
      <c r="D313" s="576">
        <v>4607091380880</v>
      </c>
      <c r="E313" s="576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118</v>
      </c>
      <c r="L313" s="37" t="s">
        <v>45</v>
      </c>
      <c r="M313" s="38" t="s">
        <v>88</v>
      </c>
      <c r="N313" s="38"/>
      <c r="O313" s="37">
        <v>30</v>
      </c>
      <c r="P313" s="6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8"/>
      <c r="R313" s="578"/>
      <c r="S313" s="578"/>
      <c r="T313" s="57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516</v>
      </c>
      <c r="AG313" s="78"/>
      <c r="AJ313" s="84" t="s">
        <v>45</v>
      </c>
      <c r="AK313" s="84">
        <v>0</v>
      </c>
      <c r="BB313" s="383" t="s">
        <v>65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517</v>
      </c>
      <c r="B314" s="63" t="s">
        <v>518</v>
      </c>
      <c r="C314" s="36">
        <v>4301060406</v>
      </c>
      <c r="D314" s="576">
        <v>4607091384482</v>
      </c>
      <c r="E314" s="576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118</v>
      </c>
      <c r="L314" s="37" t="s">
        <v>45</v>
      </c>
      <c r="M314" s="38" t="s">
        <v>88</v>
      </c>
      <c r="N314" s="38"/>
      <c r="O314" s="37">
        <v>30</v>
      </c>
      <c r="P314" s="6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8"/>
      <c r="R314" s="578"/>
      <c r="S314" s="578"/>
      <c r="T314" s="57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519</v>
      </c>
      <c r="AG314" s="78"/>
      <c r="AJ314" s="84" t="s">
        <v>45</v>
      </c>
      <c r="AK314" s="84">
        <v>0</v>
      </c>
      <c r="BB314" s="385" t="s">
        <v>65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hidden="1" customHeight="1" x14ac:dyDescent="0.25">
      <c r="A315" s="63" t="s">
        <v>520</v>
      </c>
      <c r="B315" s="63" t="s">
        <v>521</v>
      </c>
      <c r="C315" s="36">
        <v>4301060484</v>
      </c>
      <c r="D315" s="576">
        <v>4607091380897</v>
      </c>
      <c r="E315" s="57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118</v>
      </c>
      <c r="L315" s="37" t="s">
        <v>45</v>
      </c>
      <c r="M315" s="38" t="s">
        <v>104</v>
      </c>
      <c r="N315" s="38"/>
      <c r="O315" s="37">
        <v>30</v>
      </c>
      <c r="P315" s="6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8"/>
      <c r="R315" s="578"/>
      <c r="S315" s="578"/>
      <c r="T315" s="57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522</v>
      </c>
      <c r="AG315" s="78"/>
      <c r="AJ315" s="84" t="s">
        <v>45</v>
      </c>
      <c r="AK315" s="84">
        <v>0</v>
      </c>
      <c r="BB315" s="387" t="s">
        <v>65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idden="1" x14ac:dyDescent="0.2">
      <c r="A316" s="583"/>
      <c r="B316" s="583"/>
      <c r="C316" s="583"/>
      <c r="D316" s="583"/>
      <c r="E316" s="583"/>
      <c r="F316" s="583"/>
      <c r="G316" s="583"/>
      <c r="H316" s="583"/>
      <c r="I316" s="583"/>
      <c r="J316" s="583"/>
      <c r="K316" s="583"/>
      <c r="L316" s="583"/>
      <c r="M316" s="583"/>
      <c r="N316" s="583"/>
      <c r="O316" s="584"/>
      <c r="P316" s="580" t="s">
        <v>40</v>
      </c>
      <c r="Q316" s="581"/>
      <c r="R316" s="581"/>
      <c r="S316" s="581"/>
      <c r="T316" s="581"/>
      <c r="U316" s="581"/>
      <c r="V316" s="582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hidden="1" x14ac:dyDescent="0.2">
      <c r="A317" s="583"/>
      <c r="B317" s="583"/>
      <c r="C317" s="583"/>
      <c r="D317" s="583"/>
      <c r="E317" s="583"/>
      <c r="F317" s="583"/>
      <c r="G317" s="583"/>
      <c r="H317" s="583"/>
      <c r="I317" s="583"/>
      <c r="J317" s="583"/>
      <c r="K317" s="583"/>
      <c r="L317" s="583"/>
      <c r="M317" s="583"/>
      <c r="N317" s="583"/>
      <c r="O317" s="584"/>
      <c r="P317" s="580" t="s">
        <v>40</v>
      </c>
      <c r="Q317" s="581"/>
      <c r="R317" s="581"/>
      <c r="S317" s="581"/>
      <c r="T317" s="581"/>
      <c r="U317" s="581"/>
      <c r="V317" s="582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hidden="1" customHeight="1" x14ac:dyDescent="0.25">
      <c r="A318" s="592" t="s">
        <v>105</v>
      </c>
      <c r="B318" s="592"/>
      <c r="C318" s="592"/>
      <c r="D318" s="592"/>
      <c r="E318" s="592"/>
      <c r="F318" s="592"/>
      <c r="G318" s="592"/>
      <c r="H318" s="592"/>
      <c r="I318" s="592"/>
      <c r="J318" s="592"/>
      <c r="K318" s="592"/>
      <c r="L318" s="592"/>
      <c r="M318" s="592"/>
      <c r="N318" s="592"/>
      <c r="O318" s="592"/>
      <c r="P318" s="592"/>
      <c r="Q318" s="592"/>
      <c r="R318" s="592"/>
      <c r="S318" s="592"/>
      <c r="T318" s="592"/>
      <c r="U318" s="592"/>
      <c r="V318" s="592"/>
      <c r="W318" s="592"/>
      <c r="X318" s="592"/>
      <c r="Y318" s="592"/>
      <c r="Z318" s="592"/>
      <c r="AA318" s="66"/>
      <c r="AB318" s="66"/>
      <c r="AC318" s="80"/>
    </row>
    <row r="319" spans="1:68" ht="27" hidden="1" customHeight="1" x14ac:dyDescent="0.25">
      <c r="A319" s="63" t="s">
        <v>523</v>
      </c>
      <c r="B319" s="63" t="s">
        <v>524</v>
      </c>
      <c r="C319" s="36">
        <v>4301030235</v>
      </c>
      <c r="D319" s="576">
        <v>4607091388381</v>
      </c>
      <c r="E319" s="576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121</v>
      </c>
      <c r="L319" s="37" t="s">
        <v>45</v>
      </c>
      <c r="M319" s="38" t="s">
        <v>110</v>
      </c>
      <c r="N319" s="38"/>
      <c r="O319" s="37">
        <v>180</v>
      </c>
      <c r="P319" s="679" t="s">
        <v>525</v>
      </c>
      <c r="Q319" s="578"/>
      <c r="R319" s="578"/>
      <c r="S319" s="578"/>
      <c r="T319" s="579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526</v>
      </c>
      <c r="AG319" s="78"/>
      <c r="AJ319" s="84" t="s">
        <v>45</v>
      </c>
      <c r="AK319" s="84">
        <v>0</v>
      </c>
      <c r="BB319" s="389" t="s">
        <v>65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hidden="1" customHeight="1" x14ac:dyDescent="0.25">
      <c r="A320" s="63" t="s">
        <v>527</v>
      </c>
      <c r="B320" s="63" t="s">
        <v>528</v>
      </c>
      <c r="C320" s="36">
        <v>4301030232</v>
      </c>
      <c r="D320" s="576">
        <v>4607091388374</v>
      </c>
      <c r="E320" s="576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121</v>
      </c>
      <c r="L320" s="37" t="s">
        <v>45</v>
      </c>
      <c r="M320" s="38" t="s">
        <v>110</v>
      </c>
      <c r="N320" s="38"/>
      <c r="O320" s="37">
        <v>180</v>
      </c>
      <c r="P320" s="680" t="s">
        <v>529</v>
      </c>
      <c r="Q320" s="578"/>
      <c r="R320" s="578"/>
      <c r="S320" s="578"/>
      <c r="T320" s="57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65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530</v>
      </c>
      <c r="B321" s="63" t="s">
        <v>531</v>
      </c>
      <c r="C321" s="36">
        <v>4301032015</v>
      </c>
      <c r="D321" s="576">
        <v>4607091383102</v>
      </c>
      <c r="E321" s="576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89</v>
      </c>
      <c r="L321" s="37" t="s">
        <v>45</v>
      </c>
      <c r="M321" s="38" t="s">
        <v>110</v>
      </c>
      <c r="N321" s="38"/>
      <c r="O321" s="37">
        <v>180</v>
      </c>
      <c r="P321" s="6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8"/>
      <c r="R321" s="578"/>
      <c r="S321" s="578"/>
      <c r="T321" s="57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532</v>
      </c>
      <c r="AG321" s="78"/>
      <c r="AJ321" s="84" t="s">
        <v>45</v>
      </c>
      <c r="AK321" s="84">
        <v>0</v>
      </c>
      <c r="BB321" s="393" t="s">
        <v>65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533</v>
      </c>
      <c r="B322" s="63" t="s">
        <v>534</v>
      </c>
      <c r="C322" s="36">
        <v>4301030233</v>
      </c>
      <c r="D322" s="576">
        <v>4607091388404</v>
      </c>
      <c r="E322" s="576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89</v>
      </c>
      <c r="L322" s="37" t="s">
        <v>45</v>
      </c>
      <c r="M322" s="38" t="s">
        <v>110</v>
      </c>
      <c r="N322" s="38"/>
      <c r="O322" s="37">
        <v>180</v>
      </c>
      <c r="P322" s="6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8"/>
      <c r="R322" s="578"/>
      <c r="S322" s="578"/>
      <c r="T322" s="57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526</v>
      </c>
      <c r="AG322" s="78"/>
      <c r="AJ322" s="84" t="s">
        <v>45</v>
      </c>
      <c r="AK322" s="84">
        <v>0</v>
      </c>
      <c r="BB322" s="395" t="s">
        <v>65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idden="1" x14ac:dyDescent="0.2">
      <c r="A323" s="583"/>
      <c r="B323" s="583"/>
      <c r="C323" s="583"/>
      <c r="D323" s="583"/>
      <c r="E323" s="583"/>
      <c r="F323" s="583"/>
      <c r="G323" s="583"/>
      <c r="H323" s="583"/>
      <c r="I323" s="583"/>
      <c r="J323" s="583"/>
      <c r="K323" s="583"/>
      <c r="L323" s="583"/>
      <c r="M323" s="583"/>
      <c r="N323" s="583"/>
      <c r="O323" s="584"/>
      <c r="P323" s="580" t="s">
        <v>40</v>
      </c>
      <c r="Q323" s="581"/>
      <c r="R323" s="581"/>
      <c r="S323" s="581"/>
      <c r="T323" s="581"/>
      <c r="U323" s="581"/>
      <c r="V323" s="582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hidden="1" x14ac:dyDescent="0.2">
      <c r="A324" s="583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4"/>
      <c r="P324" s="580" t="s">
        <v>40</v>
      </c>
      <c r="Q324" s="581"/>
      <c r="R324" s="581"/>
      <c r="S324" s="581"/>
      <c r="T324" s="581"/>
      <c r="U324" s="581"/>
      <c r="V324" s="582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hidden="1" customHeight="1" x14ac:dyDescent="0.25">
      <c r="A325" s="592" t="s">
        <v>535</v>
      </c>
      <c r="B325" s="592"/>
      <c r="C325" s="592"/>
      <c r="D325" s="592"/>
      <c r="E325" s="592"/>
      <c r="F325" s="592"/>
      <c r="G325" s="592"/>
      <c r="H325" s="592"/>
      <c r="I325" s="592"/>
      <c r="J325" s="592"/>
      <c r="K325" s="592"/>
      <c r="L325" s="592"/>
      <c r="M325" s="592"/>
      <c r="N325" s="592"/>
      <c r="O325" s="592"/>
      <c r="P325" s="592"/>
      <c r="Q325" s="592"/>
      <c r="R325" s="592"/>
      <c r="S325" s="592"/>
      <c r="T325" s="592"/>
      <c r="U325" s="592"/>
      <c r="V325" s="592"/>
      <c r="W325" s="592"/>
      <c r="X325" s="592"/>
      <c r="Y325" s="592"/>
      <c r="Z325" s="592"/>
      <c r="AA325" s="66"/>
      <c r="AB325" s="66"/>
      <c r="AC325" s="80"/>
    </row>
    <row r="326" spans="1:68" ht="16.5" hidden="1" customHeight="1" x14ac:dyDescent="0.25">
      <c r="A326" s="63" t="s">
        <v>536</v>
      </c>
      <c r="B326" s="63" t="s">
        <v>537</v>
      </c>
      <c r="C326" s="36">
        <v>4301180007</v>
      </c>
      <c r="D326" s="576">
        <v>4680115881808</v>
      </c>
      <c r="E326" s="576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89</v>
      </c>
      <c r="L326" s="37" t="s">
        <v>45</v>
      </c>
      <c r="M326" s="38" t="s">
        <v>539</v>
      </c>
      <c r="N326" s="38"/>
      <c r="O326" s="37">
        <v>730</v>
      </c>
      <c r="P326" s="6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8"/>
      <c r="R326" s="578"/>
      <c r="S326" s="578"/>
      <c r="T326" s="57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538</v>
      </c>
      <c r="AG326" s="78"/>
      <c r="AJ326" s="84" t="s">
        <v>45</v>
      </c>
      <c r="AK326" s="84">
        <v>0</v>
      </c>
      <c r="BB326" s="397" t="s">
        <v>65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540</v>
      </c>
      <c r="B327" s="63" t="s">
        <v>541</v>
      </c>
      <c r="C327" s="36">
        <v>4301180006</v>
      </c>
      <c r="D327" s="576">
        <v>4680115881822</v>
      </c>
      <c r="E327" s="576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45</v>
      </c>
      <c r="M327" s="38" t="s">
        <v>539</v>
      </c>
      <c r="N327" s="38"/>
      <c r="O327" s="37">
        <v>730</v>
      </c>
      <c r="P327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8"/>
      <c r="R327" s="578"/>
      <c r="S327" s="578"/>
      <c r="T327" s="57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538</v>
      </c>
      <c r="AG327" s="78"/>
      <c r="AJ327" s="84" t="s">
        <v>45</v>
      </c>
      <c r="AK327" s="84">
        <v>0</v>
      </c>
      <c r="BB327" s="399" t="s">
        <v>65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542</v>
      </c>
      <c r="B328" s="63" t="s">
        <v>543</v>
      </c>
      <c r="C328" s="36">
        <v>4301180001</v>
      </c>
      <c r="D328" s="576">
        <v>4680115880016</v>
      </c>
      <c r="E328" s="57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539</v>
      </c>
      <c r="N328" s="38"/>
      <c r="O328" s="37">
        <v>730</v>
      </c>
      <c r="P328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8"/>
      <c r="R328" s="578"/>
      <c r="S328" s="578"/>
      <c r="T328" s="57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65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idden="1" x14ac:dyDescent="0.2">
      <c r="A329" s="583"/>
      <c r="B329" s="583"/>
      <c r="C329" s="583"/>
      <c r="D329" s="583"/>
      <c r="E329" s="583"/>
      <c r="F329" s="583"/>
      <c r="G329" s="583"/>
      <c r="H329" s="583"/>
      <c r="I329" s="583"/>
      <c r="J329" s="583"/>
      <c r="K329" s="583"/>
      <c r="L329" s="583"/>
      <c r="M329" s="583"/>
      <c r="N329" s="583"/>
      <c r="O329" s="584"/>
      <c r="P329" s="580" t="s">
        <v>40</v>
      </c>
      <c r="Q329" s="581"/>
      <c r="R329" s="581"/>
      <c r="S329" s="581"/>
      <c r="T329" s="581"/>
      <c r="U329" s="581"/>
      <c r="V329" s="582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hidden="1" x14ac:dyDescent="0.2">
      <c r="A330" s="583"/>
      <c r="B330" s="583"/>
      <c r="C330" s="583"/>
      <c r="D330" s="583"/>
      <c r="E330" s="583"/>
      <c r="F330" s="583"/>
      <c r="G330" s="583"/>
      <c r="H330" s="583"/>
      <c r="I330" s="583"/>
      <c r="J330" s="583"/>
      <c r="K330" s="583"/>
      <c r="L330" s="583"/>
      <c r="M330" s="583"/>
      <c r="N330" s="583"/>
      <c r="O330" s="584"/>
      <c r="P330" s="580" t="s">
        <v>40</v>
      </c>
      <c r="Q330" s="581"/>
      <c r="R330" s="581"/>
      <c r="S330" s="581"/>
      <c r="T330" s="581"/>
      <c r="U330" s="581"/>
      <c r="V330" s="582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hidden="1" customHeight="1" x14ac:dyDescent="0.25">
      <c r="A331" s="591" t="s">
        <v>544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5"/>
      <c r="AB331" s="65"/>
      <c r="AC331" s="79"/>
    </row>
    <row r="332" spans="1:68" ht="14.25" hidden="1" customHeight="1" x14ac:dyDescent="0.25">
      <c r="A332" s="592" t="s">
        <v>84</v>
      </c>
      <c r="B332" s="592"/>
      <c r="C332" s="592"/>
      <c r="D332" s="592"/>
      <c r="E332" s="592"/>
      <c r="F332" s="592"/>
      <c r="G332" s="592"/>
      <c r="H332" s="592"/>
      <c r="I332" s="592"/>
      <c r="J332" s="592"/>
      <c r="K332" s="592"/>
      <c r="L332" s="592"/>
      <c r="M332" s="592"/>
      <c r="N332" s="592"/>
      <c r="O332" s="592"/>
      <c r="P332" s="592"/>
      <c r="Q332" s="592"/>
      <c r="R332" s="592"/>
      <c r="S332" s="592"/>
      <c r="T332" s="592"/>
      <c r="U332" s="592"/>
      <c r="V332" s="592"/>
      <c r="W332" s="592"/>
      <c r="X332" s="592"/>
      <c r="Y332" s="592"/>
      <c r="Z332" s="592"/>
      <c r="AA332" s="66"/>
      <c r="AB332" s="66"/>
      <c r="AC332" s="80"/>
    </row>
    <row r="333" spans="1:68" ht="27" hidden="1" customHeight="1" x14ac:dyDescent="0.25">
      <c r="A333" s="63" t="s">
        <v>545</v>
      </c>
      <c r="B333" s="63" t="s">
        <v>546</v>
      </c>
      <c r="C333" s="36">
        <v>4301051489</v>
      </c>
      <c r="D333" s="576">
        <v>4607091387919</v>
      </c>
      <c r="E333" s="576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118</v>
      </c>
      <c r="L333" s="37" t="s">
        <v>45</v>
      </c>
      <c r="M333" s="38" t="s">
        <v>104</v>
      </c>
      <c r="N333" s="38"/>
      <c r="O333" s="37">
        <v>45</v>
      </c>
      <c r="P333" s="6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8"/>
      <c r="R333" s="578"/>
      <c r="S333" s="578"/>
      <c r="T333" s="579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547</v>
      </c>
      <c r="AG333" s="78"/>
      <c r="AJ333" s="84" t="s">
        <v>45</v>
      </c>
      <c r="AK333" s="84">
        <v>0</v>
      </c>
      <c r="BB333" s="403" t="s">
        <v>65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548</v>
      </c>
      <c r="B334" s="63" t="s">
        <v>549</v>
      </c>
      <c r="C334" s="36">
        <v>4301051461</v>
      </c>
      <c r="D334" s="576">
        <v>4680115883604</v>
      </c>
      <c r="E334" s="576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89</v>
      </c>
      <c r="L334" s="37" t="s">
        <v>45</v>
      </c>
      <c r="M334" s="38" t="s">
        <v>88</v>
      </c>
      <c r="N334" s="38"/>
      <c r="O334" s="37">
        <v>45</v>
      </c>
      <c r="P334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8"/>
      <c r="R334" s="578"/>
      <c r="S334" s="578"/>
      <c r="T334" s="57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550</v>
      </c>
      <c r="AG334" s="78"/>
      <c r="AJ334" s="84" t="s">
        <v>45</v>
      </c>
      <c r="AK334" s="84">
        <v>0</v>
      </c>
      <c r="BB334" s="405" t="s">
        <v>65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551</v>
      </c>
      <c r="B335" s="63" t="s">
        <v>552</v>
      </c>
      <c r="C335" s="36">
        <v>4301051864</v>
      </c>
      <c r="D335" s="576">
        <v>4680115883567</v>
      </c>
      <c r="E335" s="576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89</v>
      </c>
      <c r="L335" s="37" t="s">
        <v>45</v>
      </c>
      <c r="M335" s="38" t="s">
        <v>104</v>
      </c>
      <c r="N335" s="38"/>
      <c r="O335" s="37">
        <v>40</v>
      </c>
      <c r="P335" s="6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8"/>
      <c r="R335" s="578"/>
      <c r="S335" s="578"/>
      <c r="T335" s="57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553</v>
      </c>
      <c r="AG335" s="78"/>
      <c r="AJ335" s="84" t="s">
        <v>45</v>
      </c>
      <c r="AK335" s="84">
        <v>0</v>
      </c>
      <c r="BB335" s="407" t="s">
        <v>65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idden="1" x14ac:dyDescent="0.2">
      <c r="A336" s="583"/>
      <c r="B336" s="583"/>
      <c r="C336" s="583"/>
      <c r="D336" s="583"/>
      <c r="E336" s="583"/>
      <c r="F336" s="583"/>
      <c r="G336" s="583"/>
      <c r="H336" s="583"/>
      <c r="I336" s="583"/>
      <c r="J336" s="583"/>
      <c r="K336" s="583"/>
      <c r="L336" s="583"/>
      <c r="M336" s="583"/>
      <c r="N336" s="583"/>
      <c r="O336" s="584"/>
      <c r="P336" s="580" t="s">
        <v>40</v>
      </c>
      <c r="Q336" s="581"/>
      <c r="R336" s="581"/>
      <c r="S336" s="581"/>
      <c r="T336" s="581"/>
      <c r="U336" s="581"/>
      <c r="V336" s="582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hidden="1" x14ac:dyDescent="0.2">
      <c r="A337" s="583"/>
      <c r="B337" s="583"/>
      <c r="C337" s="583"/>
      <c r="D337" s="583"/>
      <c r="E337" s="583"/>
      <c r="F337" s="583"/>
      <c r="G337" s="583"/>
      <c r="H337" s="583"/>
      <c r="I337" s="583"/>
      <c r="J337" s="583"/>
      <c r="K337" s="583"/>
      <c r="L337" s="583"/>
      <c r="M337" s="583"/>
      <c r="N337" s="583"/>
      <c r="O337" s="584"/>
      <c r="P337" s="580" t="s">
        <v>40</v>
      </c>
      <c r="Q337" s="581"/>
      <c r="R337" s="581"/>
      <c r="S337" s="581"/>
      <c r="T337" s="581"/>
      <c r="U337" s="581"/>
      <c r="V337" s="582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hidden="1" customHeight="1" x14ac:dyDescent="0.2">
      <c r="A338" s="605" t="s">
        <v>554</v>
      </c>
      <c r="B338" s="605"/>
      <c r="C338" s="605"/>
      <c r="D338" s="605"/>
      <c r="E338" s="605"/>
      <c r="F338" s="605"/>
      <c r="G338" s="605"/>
      <c r="H338" s="605"/>
      <c r="I338" s="605"/>
      <c r="J338" s="605"/>
      <c r="K338" s="605"/>
      <c r="L338" s="605"/>
      <c r="M338" s="605"/>
      <c r="N338" s="605"/>
      <c r="O338" s="605"/>
      <c r="P338" s="605"/>
      <c r="Q338" s="605"/>
      <c r="R338" s="605"/>
      <c r="S338" s="605"/>
      <c r="T338" s="605"/>
      <c r="U338" s="605"/>
      <c r="V338" s="605"/>
      <c r="W338" s="605"/>
      <c r="X338" s="605"/>
      <c r="Y338" s="605"/>
      <c r="Z338" s="605"/>
      <c r="AA338" s="54"/>
      <c r="AB338" s="54"/>
      <c r="AC338" s="54"/>
    </row>
    <row r="339" spans="1:68" ht="16.5" hidden="1" customHeight="1" x14ac:dyDescent="0.25">
      <c r="A339" s="591" t="s">
        <v>555</v>
      </c>
      <c r="B339" s="591"/>
      <c r="C339" s="591"/>
      <c r="D339" s="591"/>
      <c r="E339" s="591"/>
      <c r="F339" s="591"/>
      <c r="G339" s="591"/>
      <c r="H339" s="591"/>
      <c r="I339" s="591"/>
      <c r="J339" s="591"/>
      <c r="K339" s="591"/>
      <c r="L339" s="591"/>
      <c r="M339" s="591"/>
      <c r="N339" s="591"/>
      <c r="O339" s="591"/>
      <c r="P339" s="591"/>
      <c r="Q339" s="591"/>
      <c r="R339" s="591"/>
      <c r="S339" s="591"/>
      <c r="T339" s="591"/>
      <c r="U339" s="591"/>
      <c r="V339" s="591"/>
      <c r="W339" s="591"/>
      <c r="X339" s="591"/>
      <c r="Y339" s="591"/>
      <c r="Z339" s="591"/>
      <c r="AA339" s="65"/>
      <c r="AB339" s="65"/>
      <c r="AC339" s="79"/>
    </row>
    <row r="340" spans="1:68" ht="14.25" hidden="1" customHeight="1" x14ac:dyDescent="0.25">
      <c r="A340" s="592" t="s">
        <v>113</v>
      </c>
      <c r="B340" s="592"/>
      <c r="C340" s="592"/>
      <c r="D340" s="592"/>
      <c r="E340" s="592"/>
      <c r="F340" s="592"/>
      <c r="G340" s="592"/>
      <c r="H340" s="592"/>
      <c r="I340" s="592"/>
      <c r="J340" s="592"/>
      <c r="K340" s="592"/>
      <c r="L340" s="592"/>
      <c r="M340" s="592"/>
      <c r="N340" s="592"/>
      <c r="O340" s="592"/>
      <c r="P340" s="592"/>
      <c r="Q340" s="592"/>
      <c r="R340" s="592"/>
      <c r="S340" s="592"/>
      <c r="T340" s="592"/>
      <c r="U340" s="592"/>
      <c r="V340" s="592"/>
      <c r="W340" s="592"/>
      <c r="X340" s="592"/>
      <c r="Y340" s="592"/>
      <c r="Z340" s="592"/>
      <c r="AA340" s="66"/>
      <c r="AB340" s="66"/>
      <c r="AC340" s="80"/>
    </row>
    <row r="341" spans="1:68" ht="37.5" hidden="1" customHeight="1" x14ac:dyDescent="0.25">
      <c r="A341" s="63" t="s">
        <v>556</v>
      </c>
      <c r="B341" s="63" t="s">
        <v>557</v>
      </c>
      <c r="C341" s="36">
        <v>4301011869</v>
      </c>
      <c r="D341" s="576">
        <v>4680115884847</v>
      </c>
      <c r="E341" s="576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118</v>
      </c>
      <c r="L341" s="37" t="s">
        <v>122</v>
      </c>
      <c r="M341" s="38" t="s">
        <v>82</v>
      </c>
      <c r="N341" s="38"/>
      <c r="O341" s="37">
        <v>60</v>
      </c>
      <c r="P341" s="6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8"/>
      <c r="R341" s="578"/>
      <c r="S341" s="578"/>
      <c r="T341" s="579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558</v>
      </c>
      <c r="AG341" s="78"/>
      <c r="AJ341" s="84" t="s">
        <v>123</v>
      </c>
      <c r="AK341" s="84">
        <v>720</v>
      </c>
      <c r="BB341" s="409" t="s">
        <v>65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hidden="1" customHeight="1" x14ac:dyDescent="0.25">
      <c r="A342" s="63" t="s">
        <v>559</v>
      </c>
      <c r="B342" s="63" t="s">
        <v>560</v>
      </c>
      <c r="C342" s="36">
        <v>4301011870</v>
      </c>
      <c r="D342" s="576">
        <v>4680115884854</v>
      </c>
      <c r="E342" s="576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118</v>
      </c>
      <c r="L342" s="37" t="s">
        <v>122</v>
      </c>
      <c r="M342" s="38" t="s">
        <v>82</v>
      </c>
      <c r="N342" s="38"/>
      <c r="O342" s="37">
        <v>60</v>
      </c>
      <c r="P342" s="6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8"/>
      <c r="R342" s="578"/>
      <c r="S342" s="578"/>
      <c r="T342" s="579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561</v>
      </c>
      <c r="AG342" s="78"/>
      <c r="AJ342" s="84" t="s">
        <v>123</v>
      </c>
      <c r="AK342" s="84">
        <v>720</v>
      </c>
      <c r="BB342" s="411" t="s">
        <v>65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hidden="1" customHeight="1" x14ac:dyDescent="0.25">
      <c r="A343" s="63" t="s">
        <v>562</v>
      </c>
      <c r="B343" s="63" t="s">
        <v>563</v>
      </c>
      <c r="C343" s="36">
        <v>4301011832</v>
      </c>
      <c r="D343" s="576">
        <v>4607091383997</v>
      </c>
      <c r="E343" s="57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104</v>
      </c>
      <c r="N343" s="38"/>
      <c r="O343" s="37">
        <v>60</v>
      </c>
      <c r="P343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8"/>
      <c r="R343" s="578"/>
      <c r="S343" s="578"/>
      <c r="T343" s="57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564</v>
      </c>
      <c r="AG343" s="78"/>
      <c r="AJ343" s="84" t="s">
        <v>45</v>
      </c>
      <c r="AK343" s="84">
        <v>0</v>
      </c>
      <c r="BB343" s="413" t="s">
        <v>65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ht="37.5" hidden="1" customHeight="1" x14ac:dyDescent="0.25">
      <c r="A344" s="63" t="s">
        <v>565</v>
      </c>
      <c r="B344" s="63" t="s">
        <v>566</v>
      </c>
      <c r="C344" s="36">
        <v>4301011867</v>
      </c>
      <c r="D344" s="576">
        <v>4680115884830</v>
      </c>
      <c r="E344" s="57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122</v>
      </c>
      <c r="M344" s="38" t="s">
        <v>82</v>
      </c>
      <c r="N344" s="38"/>
      <c r="O344" s="37">
        <v>60</v>
      </c>
      <c r="P344" s="6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8"/>
      <c r="R344" s="578"/>
      <c r="S344" s="578"/>
      <c r="T344" s="57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567</v>
      </c>
      <c r="AG344" s="78"/>
      <c r="AJ344" s="84" t="s">
        <v>123</v>
      </c>
      <c r="AK344" s="84">
        <v>720</v>
      </c>
      <c r="BB344" s="415" t="s">
        <v>65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hidden="1" customHeight="1" x14ac:dyDescent="0.25">
      <c r="A345" s="63" t="s">
        <v>568</v>
      </c>
      <c r="B345" s="63" t="s">
        <v>569</v>
      </c>
      <c r="C345" s="36">
        <v>4301011433</v>
      </c>
      <c r="D345" s="576">
        <v>4680115882638</v>
      </c>
      <c r="E345" s="576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121</v>
      </c>
      <c r="L345" s="37" t="s">
        <v>45</v>
      </c>
      <c r="M345" s="38" t="s">
        <v>117</v>
      </c>
      <c r="N345" s="38"/>
      <c r="O345" s="37">
        <v>90</v>
      </c>
      <c r="P345" s="6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8"/>
      <c r="R345" s="578"/>
      <c r="S345" s="578"/>
      <c r="T345" s="57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570</v>
      </c>
      <c r="AG345" s="78"/>
      <c r="AJ345" s="84" t="s">
        <v>45</v>
      </c>
      <c r="AK345" s="84">
        <v>0</v>
      </c>
      <c r="BB345" s="417" t="s">
        <v>65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hidden="1" customHeight="1" x14ac:dyDescent="0.25">
      <c r="A346" s="63" t="s">
        <v>571</v>
      </c>
      <c r="B346" s="63" t="s">
        <v>572</v>
      </c>
      <c r="C346" s="36">
        <v>4301011952</v>
      </c>
      <c r="D346" s="576">
        <v>4680115884922</v>
      </c>
      <c r="E346" s="576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121</v>
      </c>
      <c r="L346" s="37" t="s">
        <v>45</v>
      </c>
      <c r="M346" s="38" t="s">
        <v>82</v>
      </c>
      <c r="N346" s="38"/>
      <c r="O346" s="37">
        <v>60</v>
      </c>
      <c r="P346" s="6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8"/>
      <c r="R346" s="578"/>
      <c r="S346" s="578"/>
      <c r="T346" s="57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561</v>
      </c>
      <c r="AG346" s="78"/>
      <c r="AJ346" s="84" t="s">
        <v>45</v>
      </c>
      <c r="AK346" s="84">
        <v>0</v>
      </c>
      <c r="BB346" s="419" t="s">
        <v>65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hidden="1" customHeight="1" x14ac:dyDescent="0.25">
      <c r="A347" s="63" t="s">
        <v>573</v>
      </c>
      <c r="B347" s="63" t="s">
        <v>574</v>
      </c>
      <c r="C347" s="36">
        <v>4301011868</v>
      </c>
      <c r="D347" s="576">
        <v>4680115884861</v>
      </c>
      <c r="E347" s="576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121</v>
      </c>
      <c r="L347" s="37" t="s">
        <v>45</v>
      </c>
      <c r="M347" s="38" t="s">
        <v>82</v>
      </c>
      <c r="N347" s="38"/>
      <c r="O347" s="37">
        <v>60</v>
      </c>
      <c r="P347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8"/>
      <c r="R347" s="578"/>
      <c r="S347" s="578"/>
      <c r="T347" s="57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567</v>
      </c>
      <c r="AG347" s="78"/>
      <c r="AJ347" s="84" t="s">
        <v>45</v>
      </c>
      <c r="AK347" s="84">
        <v>0</v>
      </c>
      <c r="BB347" s="421" t="s">
        <v>65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hidden="1" x14ac:dyDescent="0.2">
      <c r="A348" s="583"/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4"/>
      <c r="P348" s="580" t="s">
        <v>40</v>
      </c>
      <c r="Q348" s="581"/>
      <c r="R348" s="581"/>
      <c r="S348" s="581"/>
      <c r="T348" s="581"/>
      <c r="U348" s="581"/>
      <c r="V348" s="582"/>
      <c r="W348" s="42" t="s">
        <v>39</v>
      </c>
      <c r="X348" s="43">
        <f>IFERROR(X341/H341,"0")+IFERROR(X342/H342,"0")+IFERROR(X343/H343,"0")+IFERROR(X344/H344,"0")+IFERROR(X345/H345,"0")+IFERROR(X346/H346,"0")+IFERROR(X347/H347,"0")</f>
        <v>0</v>
      </c>
      <c r="Y348" s="43">
        <f>IFERROR(Y341/H341,"0")+IFERROR(Y342/H342,"0")+IFERROR(Y343/H343,"0")+IFERROR(Y344/H344,"0")+IFERROR(Y345/H345,"0")+IFERROR(Y346/H346,"0")+IFERROR(Y347/H347,"0")</f>
        <v>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hidden="1" x14ac:dyDescent="0.2">
      <c r="A349" s="583"/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4"/>
      <c r="P349" s="580" t="s">
        <v>40</v>
      </c>
      <c r="Q349" s="581"/>
      <c r="R349" s="581"/>
      <c r="S349" s="581"/>
      <c r="T349" s="581"/>
      <c r="U349" s="581"/>
      <c r="V349" s="582"/>
      <c r="W349" s="42" t="s">
        <v>0</v>
      </c>
      <c r="X349" s="43">
        <f>IFERROR(SUM(X341:X347),"0")</f>
        <v>0</v>
      </c>
      <c r="Y349" s="43">
        <f>IFERROR(SUM(Y341:Y347),"0")</f>
        <v>0</v>
      </c>
      <c r="Z349" s="42"/>
      <c r="AA349" s="67"/>
      <c r="AB349" s="67"/>
      <c r="AC349" s="67"/>
    </row>
    <row r="350" spans="1:68" ht="14.25" hidden="1" customHeight="1" x14ac:dyDescent="0.25">
      <c r="A350" s="592" t="s">
        <v>147</v>
      </c>
      <c r="B350" s="592"/>
      <c r="C350" s="592"/>
      <c r="D350" s="592"/>
      <c r="E350" s="592"/>
      <c r="F350" s="592"/>
      <c r="G350" s="592"/>
      <c r="H350" s="592"/>
      <c r="I350" s="592"/>
      <c r="J350" s="592"/>
      <c r="K350" s="592"/>
      <c r="L350" s="592"/>
      <c r="M350" s="592"/>
      <c r="N350" s="592"/>
      <c r="O350" s="592"/>
      <c r="P350" s="592"/>
      <c r="Q350" s="592"/>
      <c r="R350" s="592"/>
      <c r="S350" s="592"/>
      <c r="T350" s="592"/>
      <c r="U350" s="592"/>
      <c r="V350" s="592"/>
      <c r="W350" s="592"/>
      <c r="X350" s="592"/>
      <c r="Y350" s="592"/>
      <c r="Z350" s="592"/>
      <c r="AA350" s="66"/>
      <c r="AB350" s="66"/>
      <c r="AC350" s="80"/>
    </row>
    <row r="351" spans="1:68" ht="27" hidden="1" customHeight="1" x14ac:dyDescent="0.25">
      <c r="A351" s="63" t="s">
        <v>575</v>
      </c>
      <c r="B351" s="63" t="s">
        <v>576</v>
      </c>
      <c r="C351" s="36">
        <v>4301020178</v>
      </c>
      <c r="D351" s="576">
        <v>4607091383980</v>
      </c>
      <c r="E351" s="57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118</v>
      </c>
      <c r="L351" s="37" t="s">
        <v>122</v>
      </c>
      <c r="M351" s="38" t="s">
        <v>117</v>
      </c>
      <c r="N351" s="38"/>
      <c r="O351" s="37">
        <v>50</v>
      </c>
      <c r="P351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8"/>
      <c r="R351" s="578"/>
      <c r="S351" s="578"/>
      <c r="T351" s="57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123</v>
      </c>
      <c r="AK351" s="84">
        <v>720</v>
      </c>
      <c r="BB351" s="423" t="s">
        <v>65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hidden="1" customHeight="1" x14ac:dyDescent="0.25">
      <c r="A352" s="63" t="s">
        <v>578</v>
      </c>
      <c r="B352" s="63" t="s">
        <v>579</v>
      </c>
      <c r="C352" s="36">
        <v>4301020179</v>
      </c>
      <c r="D352" s="576">
        <v>4607091384178</v>
      </c>
      <c r="E352" s="576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121</v>
      </c>
      <c r="L352" s="37" t="s">
        <v>45</v>
      </c>
      <c r="M352" s="38" t="s">
        <v>117</v>
      </c>
      <c r="N352" s="38"/>
      <c r="O352" s="37">
        <v>50</v>
      </c>
      <c r="P352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8"/>
      <c r="R352" s="578"/>
      <c r="S352" s="578"/>
      <c r="T352" s="57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577</v>
      </c>
      <c r="AG352" s="78"/>
      <c r="AJ352" s="84" t="s">
        <v>45</v>
      </c>
      <c r="AK352" s="84">
        <v>0</v>
      </c>
      <c r="BB352" s="425" t="s">
        <v>65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idden="1" x14ac:dyDescent="0.2">
      <c r="A353" s="583"/>
      <c r="B353" s="583"/>
      <c r="C353" s="583"/>
      <c r="D353" s="583"/>
      <c r="E353" s="583"/>
      <c r="F353" s="583"/>
      <c r="G353" s="583"/>
      <c r="H353" s="583"/>
      <c r="I353" s="583"/>
      <c r="J353" s="583"/>
      <c r="K353" s="583"/>
      <c r="L353" s="583"/>
      <c r="M353" s="583"/>
      <c r="N353" s="583"/>
      <c r="O353" s="584"/>
      <c r="P353" s="580" t="s">
        <v>40</v>
      </c>
      <c r="Q353" s="581"/>
      <c r="R353" s="581"/>
      <c r="S353" s="581"/>
      <c r="T353" s="581"/>
      <c r="U353" s="581"/>
      <c r="V353" s="582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hidden="1" x14ac:dyDescent="0.2">
      <c r="A354" s="583"/>
      <c r="B354" s="583"/>
      <c r="C354" s="583"/>
      <c r="D354" s="583"/>
      <c r="E354" s="583"/>
      <c r="F354" s="583"/>
      <c r="G354" s="583"/>
      <c r="H354" s="583"/>
      <c r="I354" s="583"/>
      <c r="J354" s="583"/>
      <c r="K354" s="583"/>
      <c r="L354" s="583"/>
      <c r="M354" s="583"/>
      <c r="N354" s="583"/>
      <c r="O354" s="584"/>
      <c r="P354" s="580" t="s">
        <v>40</v>
      </c>
      <c r="Q354" s="581"/>
      <c r="R354" s="581"/>
      <c r="S354" s="581"/>
      <c r="T354" s="581"/>
      <c r="U354" s="581"/>
      <c r="V354" s="582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hidden="1" customHeight="1" x14ac:dyDescent="0.25">
      <c r="A355" s="592" t="s">
        <v>84</v>
      </c>
      <c r="B355" s="592"/>
      <c r="C355" s="592"/>
      <c r="D355" s="592"/>
      <c r="E355" s="592"/>
      <c r="F355" s="592"/>
      <c r="G355" s="592"/>
      <c r="H355" s="592"/>
      <c r="I355" s="592"/>
      <c r="J355" s="592"/>
      <c r="K355" s="592"/>
      <c r="L355" s="592"/>
      <c r="M355" s="592"/>
      <c r="N355" s="592"/>
      <c r="O355" s="592"/>
      <c r="P355" s="592"/>
      <c r="Q355" s="592"/>
      <c r="R355" s="592"/>
      <c r="S355" s="592"/>
      <c r="T355" s="592"/>
      <c r="U355" s="592"/>
      <c r="V355" s="592"/>
      <c r="W355" s="592"/>
      <c r="X355" s="592"/>
      <c r="Y355" s="592"/>
      <c r="Z355" s="592"/>
      <c r="AA355" s="66"/>
      <c r="AB355" s="66"/>
      <c r="AC355" s="80"/>
    </row>
    <row r="356" spans="1:68" ht="27" hidden="1" customHeight="1" x14ac:dyDescent="0.25">
      <c r="A356" s="63" t="s">
        <v>580</v>
      </c>
      <c r="B356" s="63" t="s">
        <v>581</v>
      </c>
      <c r="C356" s="36">
        <v>4301051903</v>
      </c>
      <c r="D356" s="576">
        <v>4607091383928</v>
      </c>
      <c r="E356" s="576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118</v>
      </c>
      <c r="L356" s="37" t="s">
        <v>45</v>
      </c>
      <c r="M356" s="38" t="s">
        <v>88</v>
      </c>
      <c r="N356" s="38"/>
      <c r="O356" s="37">
        <v>40</v>
      </c>
      <c r="P356" s="66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8"/>
      <c r="R356" s="578"/>
      <c r="S356" s="578"/>
      <c r="T356" s="579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65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hidden="1" customHeight="1" x14ac:dyDescent="0.25">
      <c r="A357" s="63" t="s">
        <v>583</v>
      </c>
      <c r="B357" s="63" t="s">
        <v>584</v>
      </c>
      <c r="C357" s="36">
        <v>4301051897</v>
      </c>
      <c r="D357" s="576">
        <v>4607091384260</v>
      </c>
      <c r="E357" s="576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118</v>
      </c>
      <c r="L357" s="37" t="s">
        <v>45</v>
      </c>
      <c r="M357" s="38" t="s">
        <v>88</v>
      </c>
      <c r="N357" s="38"/>
      <c r="O357" s="37">
        <v>40</v>
      </c>
      <c r="P357" s="6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8"/>
      <c r="R357" s="578"/>
      <c r="S357" s="578"/>
      <c r="T357" s="57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585</v>
      </c>
      <c r="AG357" s="78"/>
      <c r="AJ357" s="84" t="s">
        <v>45</v>
      </c>
      <c r="AK357" s="84">
        <v>0</v>
      </c>
      <c r="BB357" s="429" t="s">
        <v>65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idden="1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84"/>
      <c r="P358" s="580" t="s">
        <v>40</v>
      </c>
      <c r="Q358" s="581"/>
      <c r="R358" s="581"/>
      <c r="S358" s="581"/>
      <c r="T358" s="581"/>
      <c r="U358" s="581"/>
      <c r="V358" s="582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hidden="1" x14ac:dyDescent="0.2">
      <c r="A359" s="583"/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4"/>
      <c r="P359" s="580" t="s">
        <v>40</v>
      </c>
      <c r="Q359" s="581"/>
      <c r="R359" s="581"/>
      <c r="S359" s="581"/>
      <c r="T359" s="581"/>
      <c r="U359" s="581"/>
      <c r="V359" s="582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hidden="1" customHeight="1" x14ac:dyDescent="0.25">
      <c r="A360" s="592" t="s">
        <v>182</v>
      </c>
      <c r="B360" s="592"/>
      <c r="C360" s="592"/>
      <c r="D360" s="592"/>
      <c r="E360" s="592"/>
      <c r="F360" s="592"/>
      <c r="G360" s="592"/>
      <c r="H360" s="592"/>
      <c r="I360" s="592"/>
      <c r="J360" s="592"/>
      <c r="K360" s="592"/>
      <c r="L360" s="592"/>
      <c r="M360" s="592"/>
      <c r="N360" s="592"/>
      <c r="O360" s="592"/>
      <c r="P360" s="592"/>
      <c r="Q360" s="592"/>
      <c r="R360" s="592"/>
      <c r="S360" s="592"/>
      <c r="T360" s="592"/>
      <c r="U360" s="592"/>
      <c r="V360" s="592"/>
      <c r="W360" s="592"/>
      <c r="X360" s="592"/>
      <c r="Y360" s="592"/>
      <c r="Z360" s="592"/>
      <c r="AA360" s="66"/>
      <c r="AB360" s="66"/>
      <c r="AC360" s="80"/>
    </row>
    <row r="361" spans="1:68" ht="27" hidden="1" customHeight="1" x14ac:dyDescent="0.25">
      <c r="A361" s="63" t="s">
        <v>586</v>
      </c>
      <c r="B361" s="63" t="s">
        <v>587</v>
      </c>
      <c r="C361" s="36">
        <v>4301060439</v>
      </c>
      <c r="D361" s="576">
        <v>4607091384673</v>
      </c>
      <c r="E361" s="576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118</v>
      </c>
      <c r="L361" s="37" t="s">
        <v>45</v>
      </c>
      <c r="M361" s="38" t="s">
        <v>88</v>
      </c>
      <c r="N361" s="38"/>
      <c r="O361" s="37">
        <v>30</v>
      </c>
      <c r="P361" s="6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8"/>
      <c r="R361" s="578"/>
      <c r="S361" s="578"/>
      <c r="T361" s="579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588</v>
      </c>
      <c r="AG361" s="78"/>
      <c r="AJ361" s="84" t="s">
        <v>45</v>
      </c>
      <c r="AK361" s="84">
        <v>0</v>
      </c>
      <c r="BB361" s="431" t="s">
        <v>65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idden="1" x14ac:dyDescent="0.2">
      <c r="A362" s="583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84"/>
      <c r="P362" s="580" t="s">
        <v>40</v>
      </c>
      <c r="Q362" s="581"/>
      <c r="R362" s="581"/>
      <c r="S362" s="581"/>
      <c r="T362" s="581"/>
      <c r="U362" s="581"/>
      <c r="V362" s="582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hidden="1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84"/>
      <c r="P363" s="580" t="s">
        <v>40</v>
      </c>
      <c r="Q363" s="581"/>
      <c r="R363" s="581"/>
      <c r="S363" s="581"/>
      <c r="T363" s="581"/>
      <c r="U363" s="581"/>
      <c r="V363" s="582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hidden="1" customHeight="1" x14ac:dyDescent="0.25">
      <c r="A364" s="591" t="s">
        <v>589</v>
      </c>
      <c r="B364" s="591"/>
      <c r="C364" s="591"/>
      <c r="D364" s="591"/>
      <c r="E364" s="591"/>
      <c r="F364" s="591"/>
      <c r="G364" s="591"/>
      <c r="H364" s="591"/>
      <c r="I364" s="591"/>
      <c r="J364" s="591"/>
      <c r="K364" s="591"/>
      <c r="L364" s="591"/>
      <c r="M364" s="591"/>
      <c r="N364" s="591"/>
      <c r="O364" s="591"/>
      <c r="P364" s="591"/>
      <c r="Q364" s="591"/>
      <c r="R364" s="591"/>
      <c r="S364" s="591"/>
      <c r="T364" s="591"/>
      <c r="U364" s="591"/>
      <c r="V364" s="591"/>
      <c r="W364" s="591"/>
      <c r="X364" s="591"/>
      <c r="Y364" s="591"/>
      <c r="Z364" s="591"/>
      <c r="AA364" s="65"/>
      <c r="AB364" s="65"/>
      <c r="AC364" s="79"/>
    </row>
    <row r="365" spans="1:68" ht="14.25" hidden="1" customHeight="1" x14ac:dyDescent="0.25">
      <c r="A365" s="592" t="s">
        <v>113</v>
      </c>
      <c r="B365" s="592"/>
      <c r="C365" s="592"/>
      <c r="D365" s="592"/>
      <c r="E365" s="592"/>
      <c r="F365" s="592"/>
      <c r="G365" s="592"/>
      <c r="H365" s="592"/>
      <c r="I365" s="592"/>
      <c r="J365" s="592"/>
      <c r="K365" s="592"/>
      <c r="L365" s="592"/>
      <c r="M365" s="592"/>
      <c r="N365" s="592"/>
      <c r="O365" s="592"/>
      <c r="P365" s="592"/>
      <c r="Q365" s="592"/>
      <c r="R365" s="592"/>
      <c r="S365" s="592"/>
      <c r="T365" s="592"/>
      <c r="U365" s="592"/>
      <c r="V365" s="592"/>
      <c r="W365" s="592"/>
      <c r="X365" s="592"/>
      <c r="Y365" s="592"/>
      <c r="Z365" s="592"/>
      <c r="AA365" s="66"/>
      <c r="AB365" s="66"/>
      <c r="AC365" s="80"/>
    </row>
    <row r="366" spans="1:68" ht="37.5" hidden="1" customHeight="1" x14ac:dyDescent="0.25">
      <c r="A366" s="63" t="s">
        <v>590</v>
      </c>
      <c r="B366" s="63" t="s">
        <v>591</v>
      </c>
      <c r="C366" s="36">
        <v>4301011873</v>
      </c>
      <c r="D366" s="576">
        <v>4680115881907</v>
      </c>
      <c r="E366" s="576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118</v>
      </c>
      <c r="L366" s="37" t="s">
        <v>45</v>
      </c>
      <c r="M366" s="38" t="s">
        <v>82</v>
      </c>
      <c r="N366" s="38"/>
      <c r="O366" s="37">
        <v>60</v>
      </c>
      <c r="P366" s="6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8"/>
      <c r="R366" s="578"/>
      <c r="S366" s="578"/>
      <c r="T366" s="579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592</v>
      </c>
      <c r="AG366" s="78"/>
      <c r="AJ366" s="84" t="s">
        <v>45</v>
      </c>
      <c r="AK366" s="84">
        <v>0</v>
      </c>
      <c r="BB366" s="433" t="s">
        <v>65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hidden="1" customHeight="1" x14ac:dyDescent="0.25">
      <c r="A367" s="63" t="s">
        <v>593</v>
      </c>
      <c r="B367" s="63" t="s">
        <v>594</v>
      </c>
      <c r="C367" s="36">
        <v>4301011874</v>
      </c>
      <c r="D367" s="576">
        <v>4680115884892</v>
      </c>
      <c r="E367" s="576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118</v>
      </c>
      <c r="L367" s="37" t="s">
        <v>45</v>
      </c>
      <c r="M367" s="38" t="s">
        <v>82</v>
      </c>
      <c r="N367" s="38"/>
      <c r="O367" s="37">
        <v>60</v>
      </c>
      <c r="P367" s="65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8"/>
      <c r="R367" s="578"/>
      <c r="S367" s="578"/>
      <c r="T367" s="579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595</v>
      </c>
      <c r="AG367" s="78"/>
      <c r="AJ367" s="84" t="s">
        <v>45</v>
      </c>
      <c r="AK367" s="84">
        <v>0</v>
      </c>
      <c r="BB367" s="435" t="s">
        <v>65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hidden="1" customHeight="1" x14ac:dyDescent="0.25">
      <c r="A368" s="63" t="s">
        <v>596</v>
      </c>
      <c r="B368" s="63" t="s">
        <v>597</v>
      </c>
      <c r="C368" s="36">
        <v>4301011875</v>
      </c>
      <c r="D368" s="576">
        <v>4680115884885</v>
      </c>
      <c r="E368" s="576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118</v>
      </c>
      <c r="L368" s="37" t="s">
        <v>45</v>
      </c>
      <c r="M368" s="38" t="s">
        <v>82</v>
      </c>
      <c r="N368" s="38"/>
      <c r="O368" s="37">
        <v>60</v>
      </c>
      <c r="P368" s="6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8"/>
      <c r="R368" s="578"/>
      <c r="S368" s="578"/>
      <c r="T368" s="57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595</v>
      </c>
      <c r="AG368" s="78"/>
      <c r="AJ368" s="84" t="s">
        <v>45</v>
      </c>
      <c r="AK368" s="84">
        <v>0</v>
      </c>
      <c r="BB368" s="437" t="s">
        <v>65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598</v>
      </c>
      <c r="B369" s="63" t="s">
        <v>599</v>
      </c>
      <c r="C369" s="36">
        <v>4301011871</v>
      </c>
      <c r="D369" s="576">
        <v>4680115884908</v>
      </c>
      <c r="E369" s="576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121</v>
      </c>
      <c r="L369" s="37" t="s">
        <v>45</v>
      </c>
      <c r="M369" s="38" t="s">
        <v>82</v>
      </c>
      <c r="N369" s="38"/>
      <c r="O369" s="37">
        <v>60</v>
      </c>
      <c r="P369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8"/>
      <c r="R369" s="578"/>
      <c r="S369" s="578"/>
      <c r="T369" s="57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595</v>
      </c>
      <c r="AG369" s="78"/>
      <c r="AJ369" s="84" t="s">
        <v>45</v>
      </c>
      <c r="AK369" s="84">
        <v>0</v>
      </c>
      <c r="BB369" s="439" t="s">
        <v>65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idden="1" x14ac:dyDescent="0.2">
      <c r="A370" s="583"/>
      <c r="B370" s="583"/>
      <c r="C370" s="583"/>
      <c r="D370" s="583"/>
      <c r="E370" s="583"/>
      <c r="F370" s="583"/>
      <c r="G370" s="583"/>
      <c r="H370" s="583"/>
      <c r="I370" s="583"/>
      <c r="J370" s="583"/>
      <c r="K370" s="583"/>
      <c r="L370" s="583"/>
      <c r="M370" s="583"/>
      <c r="N370" s="583"/>
      <c r="O370" s="584"/>
      <c r="P370" s="580" t="s">
        <v>40</v>
      </c>
      <c r="Q370" s="581"/>
      <c r="R370" s="581"/>
      <c r="S370" s="581"/>
      <c r="T370" s="581"/>
      <c r="U370" s="581"/>
      <c r="V370" s="582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hidden="1" x14ac:dyDescent="0.2">
      <c r="A371" s="583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4"/>
      <c r="P371" s="580" t="s">
        <v>40</v>
      </c>
      <c r="Q371" s="581"/>
      <c r="R371" s="581"/>
      <c r="S371" s="581"/>
      <c r="T371" s="581"/>
      <c r="U371" s="581"/>
      <c r="V371" s="582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hidden="1" customHeight="1" x14ac:dyDescent="0.25">
      <c r="A372" s="592" t="s">
        <v>77</v>
      </c>
      <c r="B372" s="592"/>
      <c r="C372" s="592"/>
      <c r="D372" s="592"/>
      <c r="E372" s="592"/>
      <c r="F372" s="592"/>
      <c r="G372" s="592"/>
      <c r="H372" s="592"/>
      <c r="I372" s="592"/>
      <c r="J372" s="592"/>
      <c r="K372" s="592"/>
      <c r="L372" s="592"/>
      <c r="M372" s="592"/>
      <c r="N372" s="592"/>
      <c r="O372" s="592"/>
      <c r="P372" s="592"/>
      <c r="Q372" s="592"/>
      <c r="R372" s="592"/>
      <c r="S372" s="592"/>
      <c r="T372" s="592"/>
      <c r="U372" s="592"/>
      <c r="V372" s="592"/>
      <c r="W372" s="592"/>
      <c r="X372" s="592"/>
      <c r="Y372" s="592"/>
      <c r="Z372" s="592"/>
      <c r="AA372" s="66"/>
      <c r="AB372" s="66"/>
      <c r="AC372" s="80"/>
    </row>
    <row r="373" spans="1:68" ht="27" hidden="1" customHeight="1" x14ac:dyDescent="0.25">
      <c r="A373" s="63" t="s">
        <v>600</v>
      </c>
      <c r="B373" s="63" t="s">
        <v>601</v>
      </c>
      <c r="C373" s="36">
        <v>4301031303</v>
      </c>
      <c r="D373" s="576">
        <v>4607091384802</v>
      </c>
      <c r="E373" s="576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121</v>
      </c>
      <c r="L373" s="37" t="s">
        <v>45</v>
      </c>
      <c r="M373" s="38" t="s">
        <v>82</v>
      </c>
      <c r="N373" s="38"/>
      <c r="O373" s="37">
        <v>35</v>
      </c>
      <c r="P373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8"/>
      <c r="R373" s="578"/>
      <c r="S373" s="578"/>
      <c r="T373" s="579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65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idden="1" x14ac:dyDescent="0.2">
      <c r="A374" s="583"/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4"/>
      <c r="P374" s="580" t="s">
        <v>40</v>
      </c>
      <c r="Q374" s="581"/>
      <c r="R374" s="581"/>
      <c r="S374" s="581"/>
      <c r="T374" s="581"/>
      <c r="U374" s="581"/>
      <c r="V374" s="582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hidden="1" x14ac:dyDescent="0.2">
      <c r="A375" s="583"/>
      <c r="B375" s="583"/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3"/>
      <c r="O375" s="584"/>
      <c r="P375" s="580" t="s">
        <v>40</v>
      </c>
      <c r="Q375" s="581"/>
      <c r="R375" s="581"/>
      <c r="S375" s="581"/>
      <c r="T375" s="581"/>
      <c r="U375" s="581"/>
      <c r="V375" s="582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hidden="1" customHeight="1" x14ac:dyDescent="0.25">
      <c r="A376" s="592" t="s">
        <v>84</v>
      </c>
      <c r="B376" s="592"/>
      <c r="C376" s="592"/>
      <c r="D376" s="592"/>
      <c r="E376" s="592"/>
      <c r="F376" s="592"/>
      <c r="G376" s="592"/>
      <c r="H376" s="592"/>
      <c r="I376" s="592"/>
      <c r="J376" s="592"/>
      <c r="K376" s="592"/>
      <c r="L376" s="592"/>
      <c r="M376" s="592"/>
      <c r="N376" s="592"/>
      <c r="O376" s="592"/>
      <c r="P376" s="592"/>
      <c r="Q376" s="592"/>
      <c r="R376" s="592"/>
      <c r="S376" s="592"/>
      <c r="T376" s="592"/>
      <c r="U376" s="592"/>
      <c r="V376" s="592"/>
      <c r="W376" s="592"/>
      <c r="X376" s="592"/>
      <c r="Y376" s="592"/>
      <c r="Z376" s="592"/>
      <c r="AA376" s="66"/>
      <c r="AB376" s="66"/>
      <c r="AC376" s="80"/>
    </row>
    <row r="377" spans="1:68" ht="27" hidden="1" customHeight="1" x14ac:dyDescent="0.25">
      <c r="A377" s="63" t="s">
        <v>603</v>
      </c>
      <c r="B377" s="63" t="s">
        <v>604</v>
      </c>
      <c r="C377" s="36">
        <v>4301051899</v>
      </c>
      <c r="D377" s="576">
        <v>4607091384246</v>
      </c>
      <c r="E377" s="576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118</v>
      </c>
      <c r="L377" s="37" t="s">
        <v>45</v>
      </c>
      <c r="M377" s="38" t="s">
        <v>88</v>
      </c>
      <c r="N377" s="38"/>
      <c r="O377" s="37">
        <v>40</v>
      </c>
      <c r="P377" s="65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8"/>
      <c r="R377" s="578"/>
      <c r="S377" s="578"/>
      <c r="T377" s="57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605</v>
      </c>
      <c r="AG377" s="78"/>
      <c r="AJ377" s="84" t="s">
        <v>45</v>
      </c>
      <c r="AK377" s="84">
        <v>0</v>
      </c>
      <c r="BB377" s="443" t="s">
        <v>65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hidden="1" customHeight="1" x14ac:dyDescent="0.25">
      <c r="A378" s="63" t="s">
        <v>606</v>
      </c>
      <c r="B378" s="63" t="s">
        <v>607</v>
      </c>
      <c r="C378" s="36">
        <v>4301051660</v>
      </c>
      <c r="D378" s="576">
        <v>4607091384253</v>
      </c>
      <c r="E378" s="576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89</v>
      </c>
      <c r="L378" s="37" t="s">
        <v>45</v>
      </c>
      <c r="M378" s="38" t="s">
        <v>88</v>
      </c>
      <c r="N378" s="38"/>
      <c r="O378" s="37">
        <v>40</v>
      </c>
      <c r="P378" s="6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8"/>
      <c r="R378" s="578"/>
      <c r="S378" s="578"/>
      <c r="T378" s="57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605</v>
      </c>
      <c r="AG378" s="78"/>
      <c r="AJ378" s="84" t="s">
        <v>45</v>
      </c>
      <c r="AK378" s="84">
        <v>0</v>
      </c>
      <c r="BB378" s="445" t="s">
        <v>65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583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84"/>
      <c r="P379" s="580" t="s">
        <v>40</v>
      </c>
      <c r="Q379" s="581"/>
      <c r="R379" s="581"/>
      <c r="S379" s="581"/>
      <c r="T379" s="581"/>
      <c r="U379" s="581"/>
      <c r="V379" s="582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84"/>
      <c r="P380" s="580" t="s">
        <v>40</v>
      </c>
      <c r="Q380" s="581"/>
      <c r="R380" s="581"/>
      <c r="S380" s="581"/>
      <c r="T380" s="581"/>
      <c r="U380" s="581"/>
      <c r="V380" s="582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592" t="s">
        <v>182</v>
      </c>
      <c r="B381" s="592"/>
      <c r="C381" s="592"/>
      <c r="D381" s="592"/>
      <c r="E381" s="592"/>
      <c r="F381" s="592"/>
      <c r="G381" s="592"/>
      <c r="H381" s="592"/>
      <c r="I381" s="592"/>
      <c r="J381" s="592"/>
      <c r="K381" s="592"/>
      <c r="L381" s="592"/>
      <c r="M381" s="592"/>
      <c r="N381" s="592"/>
      <c r="O381" s="592"/>
      <c r="P381" s="592"/>
      <c r="Q381" s="592"/>
      <c r="R381" s="592"/>
      <c r="S381" s="592"/>
      <c r="T381" s="592"/>
      <c r="U381" s="592"/>
      <c r="V381" s="592"/>
      <c r="W381" s="592"/>
      <c r="X381" s="592"/>
      <c r="Y381" s="592"/>
      <c r="Z381" s="592"/>
      <c r="AA381" s="66"/>
      <c r="AB381" s="66"/>
      <c r="AC381" s="80"/>
    </row>
    <row r="382" spans="1:68" ht="27" hidden="1" customHeight="1" x14ac:dyDescent="0.25">
      <c r="A382" s="63" t="s">
        <v>608</v>
      </c>
      <c r="B382" s="63" t="s">
        <v>609</v>
      </c>
      <c r="C382" s="36">
        <v>4301060441</v>
      </c>
      <c r="D382" s="576">
        <v>4607091389357</v>
      </c>
      <c r="E382" s="576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118</v>
      </c>
      <c r="L382" s="37" t="s">
        <v>45</v>
      </c>
      <c r="M382" s="38" t="s">
        <v>88</v>
      </c>
      <c r="N382" s="38"/>
      <c r="O382" s="37">
        <v>40</v>
      </c>
      <c r="P382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8"/>
      <c r="R382" s="578"/>
      <c r="S382" s="578"/>
      <c r="T382" s="579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610</v>
      </c>
      <c r="AG382" s="78"/>
      <c r="AJ382" s="84" t="s">
        <v>45</v>
      </c>
      <c r="AK382" s="84">
        <v>0</v>
      </c>
      <c r="BB382" s="447" t="s">
        <v>65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583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84"/>
      <c r="P383" s="580" t="s">
        <v>40</v>
      </c>
      <c r="Q383" s="581"/>
      <c r="R383" s="581"/>
      <c r="S383" s="581"/>
      <c r="T383" s="581"/>
      <c r="U383" s="581"/>
      <c r="V383" s="582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84"/>
      <c r="P384" s="580" t="s">
        <v>40</v>
      </c>
      <c r="Q384" s="581"/>
      <c r="R384" s="581"/>
      <c r="S384" s="581"/>
      <c r="T384" s="581"/>
      <c r="U384" s="581"/>
      <c r="V384" s="582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hidden="1" customHeight="1" x14ac:dyDescent="0.2">
      <c r="A385" s="605" t="s">
        <v>611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54"/>
      <c r="AB385" s="54"/>
      <c r="AC385" s="54"/>
    </row>
    <row r="386" spans="1:68" ht="16.5" hidden="1" customHeight="1" x14ac:dyDescent="0.25">
      <c r="A386" s="591" t="s">
        <v>612</v>
      </c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1"/>
      <c r="P386" s="591"/>
      <c r="Q386" s="591"/>
      <c r="R386" s="591"/>
      <c r="S386" s="591"/>
      <c r="T386" s="591"/>
      <c r="U386" s="591"/>
      <c r="V386" s="591"/>
      <c r="W386" s="591"/>
      <c r="X386" s="591"/>
      <c r="Y386" s="591"/>
      <c r="Z386" s="591"/>
      <c r="AA386" s="65"/>
      <c r="AB386" s="65"/>
      <c r="AC386" s="79"/>
    </row>
    <row r="387" spans="1:68" ht="14.25" hidden="1" customHeight="1" x14ac:dyDescent="0.25">
      <c r="A387" s="592" t="s">
        <v>77</v>
      </c>
      <c r="B387" s="592"/>
      <c r="C387" s="592"/>
      <c r="D387" s="592"/>
      <c r="E387" s="592"/>
      <c r="F387" s="592"/>
      <c r="G387" s="592"/>
      <c r="H387" s="592"/>
      <c r="I387" s="592"/>
      <c r="J387" s="592"/>
      <c r="K387" s="592"/>
      <c r="L387" s="592"/>
      <c r="M387" s="592"/>
      <c r="N387" s="592"/>
      <c r="O387" s="592"/>
      <c r="P387" s="592"/>
      <c r="Q387" s="592"/>
      <c r="R387" s="592"/>
      <c r="S387" s="592"/>
      <c r="T387" s="592"/>
      <c r="U387" s="592"/>
      <c r="V387" s="592"/>
      <c r="W387" s="592"/>
      <c r="X387" s="592"/>
      <c r="Y387" s="592"/>
      <c r="Z387" s="592"/>
      <c r="AA387" s="66"/>
      <c r="AB387" s="66"/>
      <c r="AC387" s="80"/>
    </row>
    <row r="388" spans="1:68" ht="27" hidden="1" customHeight="1" x14ac:dyDescent="0.25">
      <c r="A388" s="63" t="s">
        <v>613</v>
      </c>
      <c r="B388" s="63" t="s">
        <v>614</v>
      </c>
      <c r="C388" s="36">
        <v>4301031405</v>
      </c>
      <c r="D388" s="576">
        <v>4680115886100</v>
      </c>
      <c r="E388" s="576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121</v>
      </c>
      <c r="L388" s="37" t="s">
        <v>45</v>
      </c>
      <c r="M388" s="38" t="s">
        <v>82</v>
      </c>
      <c r="N388" s="38"/>
      <c r="O388" s="37">
        <v>50</v>
      </c>
      <c r="P388" s="6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8"/>
      <c r="R388" s="578"/>
      <c r="S388" s="578"/>
      <c r="T388" s="57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615</v>
      </c>
      <c r="AG388" s="78"/>
      <c r="AJ388" s="84" t="s">
        <v>45</v>
      </c>
      <c r="AK388" s="84">
        <v>0</v>
      </c>
      <c r="BB388" s="449" t="s">
        <v>65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hidden="1" customHeight="1" x14ac:dyDescent="0.25">
      <c r="A389" s="63" t="s">
        <v>616</v>
      </c>
      <c r="B389" s="63" t="s">
        <v>617</v>
      </c>
      <c r="C389" s="36">
        <v>4301031382</v>
      </c>
      <c r="D389" s="576">
        <v>4680115886117</v>
      </c>
      <c r="E389" s="57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82</v>
      </c>
      <c r="N389" s="38"/>
      <c r="O389" s="37">
        <v>50</v>
      </c>
      <c r="P389" s="6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8"/>
      <c r="R389" s="578"/>
      <c r="S389" s="578"/>
      <c r="T389" s="57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618</v>
      </c>
      <c r="AG389" s="78"/>
      <c r="AJ389" s="84" t="s">
        <v>45</v>
      </c>
      <c r="AK389" s="84">
        <v>0</v>
      </c>
      <c r="BB389" s="451" t="s">
        <v>65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hidden="1" customHeight="1" x14ac:dyDescent="0.25">
      <c r="A390" s="63" t="s">
        <v>616</v>
      </c>
      <c r="B390" s="63" t="s">
        <v>619</v>
      </c>
      <c r="C390" s="36">
        <v>4301031406</v>
      </c>
      <c r="D390" s="576">
        <v>4680115886117</v>
      </c>
      <c r="E390" s="57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82</v>
      </c>
      <c r="N390" s="38"/>
      <c r="O390" s="37">
        <v>50</v>
      </c>
      <c r="P390" s="6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8"/>
      <c r="R390" s="578"/>
      <c r="S390" s="578"/>
      <c r="T390" s="57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618</v>
      </c>
      <c r="AG390" s="78"/>
      <c r="AJ390" s="84" t="s">
        <v>45</v>
      </c>
      <c r="AK390" s="84">
        <v>0</v>
      </c>
      <c r="BB390" s="453" t="s">
        <v>65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hidden="1" customHeight="1" x14ac:dyDescent="0.25">
      <c r="A391" s="63" t="s">
        <v>620</v>
      </c>
      <c r="B391" s="63" t="s">
        <v>621</v>
      </c>
      <c r="C391" s="36">
        <v>4301031402</v>
      </c>
      <c r="D391" s="576">
        <v>4680115886124</v>
      </c>
      <c r="E391" s="57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6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8"/>
      <c r="R391" s="578"/>
      <c r="S391" s="578"/>
      <c r="T391" s="57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622</v>
      </c>
      <c r="AG391" s="78"/>
      <c r="AJ391" s="84" t="s">
        <v>45</v>
      </c>
      <c r="AK391" s="84">
        <v>0</v>
      </c>
      <c r="BB391" s="455" t="s">
        <v>65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hidden="1" customHeight="1" x14ac:dyDescent="0.25">
      <c r="A392" s="63" t="s">
        <v>623</v>
      </c>
      <c r="B392" s="63" t="s">
        <v>624</v>
      </c>
      <c r="C392" s="36">
        <v>4301031366</v>
      </c>
      <c r="D392" s="576">
        <v>4680115883147</v>
      </c>
      <c r="E392" s="576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6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8"/>
      <c r="R392" s="578"/>
      <c r="S392" s="578"/>
      <c r="T392" s="57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615</v>
      </c>
      <c r="AG392" s="78"/>
      <c r="AJ392" s="84" t="s">
        <v>45</v>
      </c>
      <c r="AK392" s="84">
        <v>0</v>
      </c>
      <c r="BB392" s="457" t="s">
        <v>65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hidden="1" customHeight="1" x14ac:dyDescent="0.25">
      <c r="A393" s="63" t="s">
        <v>625</v>
      </c>
      <c r="B393" s="63" t="s">
        <v>626</v>
      </c>
      <c r="C393" s="36">
        <v>4301031362</v>
      </c>
      <c r="D393" s="576">
        <v>4607091384338</v>
      </c>
      <c r="E393" s="576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8"/>
      <c r="R393" s="578"/>
      <c r="S393" s="578"/>
      <c r="T393" s="57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615</v>
      </c>
      <c r="AG393" s="78"/>
      <c r="AJ393" s="84" t="s">
        <v>45</v>
      </c>
      <c r="AK393" s="84">
        <v>0</v>
      </c>
      <c r="BB393" s="459" t="s">
        <v>65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hidden="1" customHeight="1" x14ac:dyDescent="0.25">
      <c r="A394" s="63" t="s">
        <v>627</v>
      </c>
      <c r="B394" s="63" t="s">
        <v>628</v>
      </c>
      <c r="C394" s="36">
        <v>4301031361</v>
      </c>
      <c r="D394" s="576">
        <v>4607091389524</v>
      </c>
      <c r="E394" s="57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8"/>
      <c r="R394" s="578"/>
      <c r="S394" s="578"/>
      <c r="T394" s="57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629</v>
      </c>
      <c r="AG394" s="78"/>
      <c r="AJ394" s="84" t="s">
        <v>45</v>
      </c>
      <c r="AK394" s="84">
        <v>0</v>
      </c>
      <c r="BB394" s="461" t="s">
        <v>65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hidden="1" customHeight="1" x14ac:dyDescent="0.25">
      <c r="A395" s="63" t="s">
        <v>630</v>
      </c>
      <c r="B395" s="63" t="s">
        <v>631</v>
      </c>
      <c r="C395" s="36">
        <v>4301031364</v>
      </c>
      <c r="D395" s="576">
        <v>4680115883161</v>
      </c>
      <c r="E395" s="576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8"/>
      <c r="R395" s="578"/>
      <c r="S395" s="578"/>
      <c r="T395" s="57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632</v>
      </c>
      <c r="AG395" s="78"/>
      <c r="AJ395" s="84" t="s">
        <v>45</v>
      </c>
      <c r="AK395" s="84">
        <v>0</v>
      </c>
      <c r="BB395" s="463" t="s">
        <v>65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hidden="1" customHeight="1" x14ac:dyDescent="0.25">
      <c r="A396" s="63" t="s">
        <v>633</v>
      </c>
      <c r="B396" s="63" t="s">
        <v>634</v>
      </c>
      <c r="C396" s="36">
        <v>4301031358</v>
      </c>
      <c r="D396" s="576">
        <v>4607091389531</v>
      </c>
      <c r="E396" s="576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8"/>
      <c r="R396" s="578"/>
      <c r="S396" s="578"/>
      <c r="T396" s="57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635</v>
      </c>
      <c r="AG396" s="78"/>
      <c r="AJ396" s="84" t="s">
        <v>45</v>
      </c>
      <c r="AK396" s="84">
        <v>0</v>
      </c>
      <c r="BB396" s="465" t="s">
        <v>65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hidden="1" customHeight="1" x14ac:dyDescent="0.25">
      <c r="A397" s="63" t="s">
        <v>636</v>
      </c>
      <c r="B397" s="63" t="s">
        <v>637</v>
      </c>
      <c r="C397" s="36">
        <v>4301031360</v>
      </c>
      <c r="D397" s="576">
        <v>4607091384345</v>
      </c>
      <c r="E397" s="57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4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8"/>
      <c r="R397" s="578"/>
      <c r="S397" s="578"/>
      <c r="T397" s="57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632</v>
      </c>
      <c r="AG397" s="78"/>
      <c r="AJ397" s="84" t="s">
        <v>45</v>
      </c>
      <c r="AK397" s="84">
        <v>0</v>
      </c>
      <c r="BB397" s="467" t="s">
        <v>65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idden="1" x14ac:dyDescent="0.2">
      <c r="A398" s="583"/>
      <c r="B398" s="583"/>
      <c r="C398" s="583"/>
      <c r="D398" s="583"/>
      <c r="E398" s="583"/>
      <c r="F398" s="583"/>
      <c r="G398" s="583"/>
      <c r="H398" s="583"/>
      <c r="I398" s="583"/>
      <c r="J398" s="583"/>
      <c r="K398" s="583"/>
      <c r="L398" s="583"/>
      <c r="M398" s="583"/>
      <c r="N398" s="583"/>
      <c r="O398" s="584"/>
      <c r="P398" s="580" t="s">
        <v>40</v>
      </c>
      <c r="Q398" s="581"/>
      <c r="R398" s="581"/>
      <c r="S398" s="581"/>
      <c r="T398" s="581"/>
      <c r="U398" s="581"/>
      <c r="V398" s="582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hidden="1" x14ac:dyDescent="0.2">
      <c r="A399" s="583"/>
      <c r="B399" s="583"/>
      <c r="C399" s="583"/>
      <c r="D399" s="583"/>
      <c r="E399" s="583"/>
      <c r="F399" s="583"/>
      <c r="G399" s="583"/>
      <c r="H399" s="583"/>
      <c r="I399" s="583"/>
      <c r="J399" s="583"/>
      <c r="K399" s="583"/>
      <c r="L399" s="583"/>
      <c r="M399" s="583"/>
      <c r="N399" s="583"/>
      <c r="O399" s="584"/>
      <c r="P399" s="580" t="s">
        <v>40</v>
      </c>
      <c r="Q399" s="581"/>
      <c r="R399" s="581"/>
      <c r="S399" s="581"/>
      <c r="T399" s="581"/>
      <c r="U399" s="581"/>
      <c r="V399" s="582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hidden="1" customHeight="1" x14ac:dyDescent="0.25">
      <c r="A400" s="592" t="s">
        <v>84</v>
      </c>
      <c r="B400" s="592"/>
      <c r="C400" s="592"/>
      <c r="D400" s="592"/>
      <c r="E400" s="592"/>
      <c r="F400" s="592"/>
      <c r="G400" s="592"/>
      <c r="H400" s="592"/>
      <c r="I400" s="592"/>
      <c r="J400" s="592"/>
      <c r="K400" s="592"/>
      <c r="L400" s="592"/>
      <c r="M400" s="592"/>
      <c r="N400" s="592"/>
      <c r="O400" s="592"/>
      <c r="P400" s="592"/>
      <c r="Q400" s="592"/>
      <c r="R400" s="592"/>
      <c r="S400" s="592"/>
      <c r="T400" s="592"/>
      <c r="U400" s="592"/>
      <c r="V400" s="592"/>
      <c r="W400" s="592"/>
      <c r="X400" s="592"/>
      <c r="Y400" s="592"/>
      <c r="Z400" s="592"/>
      <c r="AA400" s="66"/>
      <c r="AB400" s="66"/>
      <c r="AC400" s="80"/>
    </row>
    <row r="401" spans="1:68" ht="27" hidden="1" customHeight="1" x14ac:dyDescent="0.25">
      <c r="A401" s="63" t="s">
        <v>638</v>
      </c>
      <c r="B401" s="63" t="s">
        <v>639</v>
      </c>
      <c r="C401" s="36">
        <v>4301051284</v>
      </c>
      <c r="D401" s="576">
        <v>4607091384352</v>
      </c>
      <c r="E401" s="576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121</v>
      </c>
      <c r="L401" s="37" t="s">
        <v>45</v>
      </c>
      <c r="M401" s="38" t="s">
        <v>88</v>
      </c>
      <c r="N401" s="38"/>
      <c r="O401" s="37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8"/>
      <c r="R401" s="578"/>
      <c r="S401" s="578"/>
      <c r="T401" s="579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640</v>
      </c>
      <c r="AG401" s="78"/>
      <c r="AJ401" s="84" t="s">
        <v>45</v>
      </c>
      <c r="AK401" s="84">
        <v>0</v>
      </c>
      <c r="BB401" s="469" t="s">
        <v>65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641</v>
      </c>
      <c r="B402" s="63" t="s">
        <v>642</v>
      </c>
      <c r="C402" s="36">
        <v>4301051431</v>
      </c>
      <c r="D402" s="576">
        <v>4607091389654</v>
      </c>
      <c r="E402" s="576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89</v>
      </c>
      <c r="L402" s="37" t="s">
        <v>45</v>
      </c>
      <c r="M402" s="38" t="s">
        <v>88</v>
      </c>
      <c r="N402" s="38"/>
      <c r="O402" s="37">
        <v>45</v>
      </c>
      <c r="P402" s="6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8"/>
      <c r="R402" s="578"/>
      <c r="S402" s="578"/>
      <c r="T402" s="57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643</v>
      </c>
      <c r="AG402" s="78"/>
      <c r="AJ402" s="84" t="s">
        <v>45</v>
      </c>
      <c r="AK402" s="84">
        <v>0</v>
      </c>
      <c r="BB402" s="471" t="s">
        <v>65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idden="1" x14ac:dyDescent="0.2">
      <c r="A403" s="583"/>
      <c r="B403" s="583"/>
      <c r="C403" s="583"/>
      <c r="D403" s="583"/>
      <c r="E403" s="583"/>
      <c r="F403" s="583"/>
      <c r="G403" s="583"/>
      <c r="H403" s="583"/>
      <c r="I403" s="583"/>
      <c r="J403" s="583"/>
      <c r="K403" s="583"/>
      <c r="L403" s="583"/>
      <c r="M403" s="583"/>
      <c r="N403" s="583"/>
      <c r="O403" s="584"/>
      <c r="P403" s="580" t="s">
        <v>40</v>
      </c>
      <c r="Q403" s="581"/>
      <c r="R403" s="581"/>
      <c r="S403" s="581"/>
      <c r="T403" s="581"/>
      <c r="U403" s="581"/>
      <c r="V403" s="582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hidden="1" x14ac:dyDescent="0.2">
      <c r="A404" s="583"/>
      <c r="B404" s="583"/>
      <c r="C404" s="583"/>
      <c r="D404" s="583"/>
      <c r="E404" s="583"/>
      <c r="F404" s="583"/>
      <c r="G404" s="583"/>
      <c r="H404" s="583"/>
      <c r="I404" s="583"/>
      <c r="J404" s="583"/>
      <c r="K404" s="583"/>
      <c r="L404" s="583"/>
      <c r="M404" s="583"/>
      <c r="N404" s="583"/>
      <c r="O404" s="584"/>
      <c r="P404" s="580" t="s">
        <v>40</v>
      </c>
      <c r="Q404" s="581"/>
      <c r="R404" s="581"/>
      <c r="S404" s="581"/>
      <c r="T404" s="581"/>
      <c r="U404" s="581"/>
      <c r="V404" s="582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hidden="1" customHeight="1" x14ac:dyDescent="0.25">
      <c r="A405" s="591" t="s">
        <v>644</v>
      </c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1"/>
      <c r="P405" s="591"/>
      <c r="Q405" s="591"/>
      <c r="R405" s="591"/>
      <c r="S405" s="591"/>
      <c r="T405" s="591"/>
      <c r="U405" s="591"/>
      <c r="V405" s="591"/>
      <c r="W405" s="591"/>
      <c r="X405" s="591"/>
      <c r="Y405" s="591"/>
      <c r="Z405" s="591"/>
      <c r="AA405" s="65"/>
      <c r="AB405" s="65"/>
      <c r="AC405" s="79"/>
    </row>
    <row r="406" spans="1:68" ht="14.25" hidden="1" customHeight="1" x14ac:dyDescent="0.25">
      <c r="A406" s="592" t="s">
        <v>147</v>
      </c>
      <c r="B406" s="592"/>
      <c r="C406" s="592"/>
      <c r="D406" s="592"/>
      <c r="E406" s="592"/>
      <c r="F406" s="592"/>
      <c r="G406" s="592"/>
      <c r="H406" s="592"/>
      <c r="I406" s="592"/>
      <c r="J406" s="592"/>
      <c r="K406" s="592"/>
      <c r="L406" s="592"/>
      <c r="M406" s="592"/>
      <c r="N406" s="592"/>
      <c r="O406" s="592"/>
      <c r="P406" s="592"/>
      <c r="Q406" s="592"/>
      <c r="R406" s="592"/>
      <c r="S406" s="592"/>
      <c r="T406" s="592"/>
      <c r="U406" s="592"/>
      <c r="V406" s="592"/>
      <c r="W406" s="592"/>
      <c r="X406" s="592"/>
      <c r="Y406" s="592"/>
      <c r="Z406" s="592"/>
      <c r="AA406" s="66"/>
      <c r="AB406" s="66"/>
      <c r="AC406" s="80"/>
    </row>
    <row r="407" spans="1:68" ht="27" hidden="1" customHeight="1" x14ac:dyDescent="0.25">
      <c r="A407" s="63" t="s">
        <v>645</v>
      </c>
      <c r="B407" s="63" t="s">
        <v>646</v>
      </c>
      <c r="C407" s="36">
        <v>4301020319</v>
      </c>
      <c r="D407" s="576">
        <v>4680115885240</v>
      </c>
      <c r="E407" s="576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6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8"/>
      <c r="R407" s="578"/>
      <c r="S407" s="578"/>
      <c r="T407" s="57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647</v>
      </c>
      <c r="AG407" s="78"/>
      <c r="AJ407" s="84" t="s">
        <v>45</v>
      </c>
      <c r="AK407" s="84">
        <v>0</v>
      </c>
      <c r="BB407" s="473" t="s">
        <v>65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84"/>
      <c r="P408" s="580" t="s">
        <v>40</v>
      </c>
      <c r="Q408" s="581"/>
      <c r="R408" s="581"/>
      <c r="S408" s="581"/>
      <c r="T408" s="581"/>
      <c r="U408" s="581"/>
      <c r="V408" s="582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583"/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4"/>
      <c r="P409" s="580" t="s">
        <v>40</v>
      </c>
      <c r="Q409" s="581"/>
      <c r="R409" s="581"/>
      <c r="S409" s="581"/>
      <c r="T409" s="581"/>
      <c r="U409" s="581"/>
      <c r="V409" s="582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592" t="s">
        <v>77</v>
      </c>
      <c r="B410" s="592"/>
      <c r="C410" s="592"/>
      <c r="D410" s="592"/>
      <c r="E410" s="592"/>
      <c r="F410" s="592"/>
      <c r="G410" s="592"/>
      <c r="H410" s="592"/>
      <c r="I410" s="592"/>
      <c r="J410" s="592"/>
      <c r="K410" s="592"/>
      <c r="L410" s="592"/>
      <c r="M410" s="592"/>
      <c r="N410" s="592"/>
      <c r="O410" s="592"/>
      <c r="P410" s="592"/>
      <c r="Q410" s="592"/>
      <c r="R410" s="592"/>
      <c r="S410" s="592"/>
      <c r="T410" s="592"/>
      <c r="U410" s="592"/>
      <c r="V410" s="592"/>
      <c r="W410" s="592"/>
      <c r="X410" s="592"/>
      <c r="Y410" s="592"/>
      <c r="Z410" s="592"/>
      <c r="AA410" s="66"/>
      <c r="AB410" s="66"/>
      <c r="AC410" s="80"/>
    </row>
    <row r="411" spans="1:68" ht="27" hidden="1" customHeight="1" x14ac:dyDescent="0.25">
      <c r="A411" s="63" t="s">
        <v>648</v>
      </c>
      <c r="B411" s="63" t="s">
        <v>649</v>
      </c>
      <c r="C411" s="36">
        <v>4301031403</v>
      </c>
      <c r="D411" s="576">
        <v>4680115886094</v>
      </c>
      <c r="E411" s="576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121</v>
      </c>
      <c r="L411" s="37" t="s">
        <v>45</v>
      </c>
      <c r="M411" s="38" t="s">
        <v>117</v>
      </c>
      <c r="N411" s="38"/>
      <c r="O411" s="37">
        <v>50</v>
      </c>
      <c r="P411" s="6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8"/>
      <c r="R411" s="578"/>
      <c r="S411" s="578"/>
      <c r="T411" s="579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650</v>
      </c>
      <c r="AG411" s="78"/>
      <c r="AJ411" s="84" t="s">
        <v>45</v>
      </c>
      <c r="AK411" s="84">
        <v>0</v>
      </c>
      <c r="BB411" s="475" t="s">
        <v>65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hidden="1" customHeight="1" x14ac:dyDescent="0.25">
      <c r="A412" s="63" t="s">
        <v>651</v>
      </c>
      <c r="B412" s="63" t="s">
        <v>652</v>
      </c>
      <c r="C412" s="36">
        <v>4301031363</v>
      </c>
      <c r="D412" s="576">
        <v>4607091389425</v>
      </c>
      <c r="E412" s="576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83</v>
      </c>
      <c r="L412" s="37" t="s">
        <v>45</v>
      </c>
      <c r="M412" s="38" t="s">
        <v>82</v>
      </c>
      <c r="N412" s="38"/>
      <c r="O412" s="37">
        <v>50</v>
      </c>
      <c r="P41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8"/>
      <c r="R412" s="578"/>
      <c r="S412" s="578"/>
      <c r="T412" s="57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653</v>
      </c>
      <c r="AG412" s="78"/>
      <c r="AJ412" s="84" t="s">
        <v>45</v>
      </c>
      <c r="AK412" s="84">
        <v>0</v>
      </c>
      <c r="BB412" s="477" t="s">
        <v>65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654</v>
      </c>
      <c r="B413" s="63" t="s">
        <v>655</v>
      </c>
      <c r="C413" s="36">
        <v>4301031373</v>
      </c>
      <c r="D413" s="576">
        <v>4680115880771</v>
      </c>
      <c r="E413" s="576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3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8"/>
      <c r="R413" s="578"/>
      <c r="S413" s="578"/>
      <c r="T413" s="57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656</v>
      </c>
      <c r="AG413" s="78"/>
      <c r="AJ413" s="84" t="s">
        <v>45</v>
      </c>
      <c r="AK413" s="84">
        <v>0</v>
      </c>
      <c r="BB413" s="479" t="s">
        <v>65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657</v>
      </c>
      <c r="B414" s="63" t="s">
        <v>658</v>
      </c>
      <c r="C414" s="36">
        <v>4301031359</v>
      </c>
      <c r="D414" s="576">
        <v>4607091389500</v>
      </c>
      <c r="E414" s="576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8"/>
      <c r="R414" s="578"/>
      <c r="S414" s="578"/>
      <c r="T414" s="57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656</v>
      </c>
      <c r="AG414" s="78"/>
      <c r="AJ414" s="84" t="s">
        <v>45</v>
      </c>
      <c r="AK414" s="84">
        <v>0</v>
      </c>
      <c r="BB414" s="481" t="s">
        <v>65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idden="1" x14ac:dyDescent="0.2">
      <c r="A415" s="583"/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4"/>
      <c r="P415" s="580" t="s">
        <v>40</v>
      </c>
      <c r="Q415" s="581"/>
      <c r="R415" s="581"/>
      <c r="S415" s="581"/>
      <c r="T415" s="581"/>
      <c r="U415" s="581"/>
      <c r="V415" s="582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hidden="1" x14ac:dyDescent="0.2">
      <c r="A416" s="583"/>
      <c r="B416" s="583"/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4"/>
      <c r="P416" s="580" t="s">
        <v>40</v>
      </c>
      <c r="Q416" s="581"/>
      <c r="R416" s="581"/>
      <c r="S416" s="581"/>
      <c r="T416" s="581"/>
      <c r="U416" s="581"/>
      <c r="V416" s="582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hidden="1" customHeight="1" x14ac:dyDescent="0.25">
      <c r="A417" s="591" t="s">
        <v>659</v>
      </c>
      <c r="B417" s="591"/>
      <c r="C417" s="591"/>
      <c r="D417" s="591"/>
      <c r="E417" s="591"/>
      <c r="F417" s="591"/>
      <c r="G417" s="591"/>
      <c r="H417" s="591"/>
      <c r="I417" s="591"/>
      <c r="J417" s="591"/>
      <c r="K417" s="591"/>
      <c r="L417" s="591"/>
      <c r="M417" s="591"/>
      <c r="N417" s="591"/>
      <c r="O417" s="591"/>
      <c r="P417" s="591"/>
      <c r="Q417" s="591"/>
      <c r="R417" s="591"/>
      <c r="S417" s="591"/>
      <c r="T417" s="591"/>
      <c r="U417" s="591"/>
      <c r="V417" s="591"/>
      <c r="W417" s="591"/>
      <c r="X417" s="591"/>
      <c r="Y417" s="591"/>
      <c r="Z417" s="591"/>
      <c r="AA417" s="65"/>
      <c r="AB417" s="65"/>
      <c r="AC417" s="79"/>
    </row>
    <row r="418" spans="1:68" ht="14.25" hidden="1" customHeight="1" x14ac:dyDescent="0.25">
      <c r="A418" s="592" t="s">
        <v>77</v>
      </c>
      <c r="B418" s="592"/>
      <c r="C418" s="592"/>
      <c r="D418" s="592"/>
      <c r="E418" s="592"/>
      <c r="F418" s="592"/>
      <c r="G418" s="592"/>
      <c r="H418" s="592"/>
      <c r="I418" s="592"/>
      <c r="J418" s="592"/>
      <c r="K418" s="592"/>
      <c r="L418" s="592"/>
      <c r="M418" s="592"/>
      <c r="N418" s="592"/>
      <c r="O418" s="592"/>
      <c r="P418" s="592"/>
      <c r="Q418" s="592"/>
      <c r="R418" s="592"/>
      <c r="S418" s="592"/>
      <c r="T418" s="592"/>
      <c r="U418" s="592"/>
      <c r="V418" s="592"/>
      <c r="W418" s="592"/>
      <c r="X418" s="592"/>
      <c r="Y418" s="592"/>
      <c r="Z418" s="592"/>
      <c r="AA418" s="66"/>
      <c r="AB418" s="66"/>
      <c r="AC418" s="80"/>
    </row>
    <row r="419" spans="1:68" ht="27" hidden="1" customHeight="1" x14ac:dyDescent="0.25">
      <c r="A419" s="63" t="s">
        <v>660</v>
      </c>
      <c r="B419" s="63" t="s">
        <v>661</v>
      </c>
      <c r="C419" s="36">
        <v>4301031347</v>
      </c>
      <c r="D419" s="576">
        <v>4680115885110</v>
      </c>
      <c r="E419" s="576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89</v>
      </c>
      <c r="L419" s="37" t="s">
        <v>45</v>
      </c>
      <c r="M419" s="38" t="s">
        <v>82</v>
      </c>
      <c r="N419" s="38"/>
      <c r="O419" s="37">
        <v>50</v>
      </c>
      <c r="P419" s="6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8"/>
      <c r="R419" s="578"/>
      <c r="S419" s="578"/>
      <c r="T419" s="579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662</v>
      </c>
      <c r="AG419" s="78"/>
      <c r="AJ419" s="84" t="s">
        <v>45</v>
      </c>
      <c r="AK419" s="84">
        <v>0</v>
      </c>
      <c r="BB419" s="483" t="s">
        <v>65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idden="1" x14ac:dyDescent="0.2">
      <c r="A420" s="583"/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4"/>
      <c r="P420" s="580" t="s">
        <v>40</v>
      </c>
      <c r="Q420" s="581"/>
      <c r="R420" s="581"/>
      <c r="S420" s="581"/>
      <c r="T420" s="581"/>
      <c r="U420" s="581"/>
      <c r="V420" s="582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hidden="1" x14ac:dyDescent="0.2">
      <c r="A421" s="583"/>
      <c r="B421" s="583"/>
      <c r="C421" s="583"/>
      <c r="D421" s="583"/>
      <c r="E421" s="583"/>
      <c r="F421" s="583"/>
      <c r="G421" s="583"/>
      <c r="H421" s="583"/>
      <c r="I421" s="583"/>
      <c r="J421" s="583"/>
      <c r="K421" s="583"/>
      <c r="L421" s="583"/>
      <c r="M421" s="583"/>
      <c r="N421" s="583"/>
      <c r="O421" s="584"/>
      <c r="P421" s="580" t="s">
        <v>40</v>
      </c>
      <c r="Q421" s="581"/>
      <c r="R421" s="581"/>
      <c r="S421" s="581"/>
      <c r="T421" s="581"/>
      <c r="U421" s="581"/>
      <c r="V421" s="582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hidden="1" customHeight="1" x14ac:dyDescent="0.25">
      <c r="A422" s="591" t="s">
        <v>663</v>
      </c>
      <c r="B422" s="591"/>
      <c r="C422" s="591"/>
      <c r="D422" s="591"/>
      <c r="E422" s="591"/>
      <c r="F422" s="591"/>
      <c r="G422" s="591"/>
      <c r="H422" s="591"/>
      <c r="I422" s="591"/>
      <c r="J422" s="591"/>
      <c r="K422" s="591"/>
      <c r="L422" s="591"/>
      <c r="M422" s="591"/>
      <c r="N422" s="591"/>
      <c r="O422" s="591"/>
      <c r="P422" s="591"/>
      <c r="Q422" s="591"/>
      <c r="R422" s="591"/>
      <c r="S422" s="591"/>
      <c r="T422" s="591"/>
      <c r="U422" s="591"/>
      <c r="V422" s="591"/>
      <c r="W422" s="591"/>
      <c r="X422" s="591"/>
      <c r="Y422" s="591"/>
      <c r="Z422" s="591"/>
      <c r="AA422" s="65"/>
      <c r="AB422" s="65"/>
      <c r="AC422" s="79"/>
    </row>
    <row r="423" spans="1:68" ht="14.25" hidden="1" customHeight="1" x14ac:dyDescent="0.25">
      <c r="A423" s="592" t="s">
        <v>77</v>
      </c>
      <c r="B423" s="592"/>
      <c r="C423" s="592"/>
      <c r="D423" s="592"/>
      <c r="E423" s="592"/>
      <c r="F423" s="592"/>
      <c r="G423" s="592"/>
      <c r="H423" s="592"/>
      <c r="I423" s="592"/>
      <c r="J423" s="592"/>
      <c r="K423" s="592"/>
      <c r="L423" s="592"/>
      <c r="M423" s="592"/>
      <c r="N423" s="592"/>
      <c r="O423" s="592"/>
      <c r="P423" s="592"/>
      <c r="Q423" s="592"/>
      <c r="R423" s="592"/>
      <c r="S423" s="592"/>
      <c r="T423" s="592"/>
      <c r="U423" s="592"/>
      <c r="V423" s="592"/>
      <c r="W423" s="592"/>
      <c r="X423" s="592"/>
      <c r="Y423" s="592"/>
      <c r="Z423" s="592"/>
      <c r="AA423" s="66"/>
      <c r="AB423" s="66"/>
      <c r="AC423" s="80"/>
    </row>
    <row r="424" spans="1:68" ht="27" hidden="1" customHeight="1" x14ac:dyDescent="0.25">
      <c r="A424" s="63" t="s">
        <v>664</v>
      </c>
      <c r="B424" s="63" t="s">
        <v>665</v>
      </c>
      <c r="C424" s="36">
        <v>4301031261</v>
      </c>
      <c r="D424" s="576">
        <v>4680115885103</v>
      </c>
      <c r="E424" s="576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89</v>
      </c>
      <c r="L424" s="37" t="s">
        <v>45</v>
      </c>
      <c r="M424" s="38" t="s">
        <v>82</v>
      </c>
      <c r="N424" s="38"/>
      <c r="O424" s="37">
        <v>40</v>
      </c>
      <c r="P424" s="6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8"/>
      <c r="R424" s="578"/>
      <c r="S424" s="578"/>
      <c r="T424" s="57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666</v>
      </c>
      <c r="AG424" s="78"/>
      <c r="AJ424" s="84" t="s">
        <v>45</v>
      </c>
      <c r="AK424" s="84">
        <v>0</v>
      </c>
      <c r="BB424" s="485" t="s">
        <v>65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583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84"/>
      <c r="P425" s="580" t="s">
        <v>40</v>
      </c>
      <c r="Q425" s="581"/>
      <c r="R425" s="581"/>
      <c r="S425" s="581"/>
      <c r="T425" s="581"/>
      <c r="U425" s="581"/>
      <c r="V425" s="582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84"/>
      <c r="P426" s="580" t="s">
        <v>40</v>
      </c>
      <c r="Q426" s="581"/>
      <c r="R426" s="581"/>
      <c r="S426" s="581"/>
      <c r="T426" s="581"/>
      <c r="U426" s="581"/>
      <c r="V426" s="582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hidden="1" customHeight="1" x14ac:dyDescent="0.2">
      <c r="A427" s="605" t="s">
        <v>667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54"/>
      <c r="AB427" s="54"/>
      <c r="AC427" s="54"/>
    </row>
    <row r="428" spans="1:68" ht="16.5" hidden="1" customHeight="1" x14ac:dyDescent="0.25">
      <c r="A428" s="591" t="s">
        <v>667</v>
      </c>
      <c r="B428" s="591"/>
      <c r="C428" s="591"/>
      <c r="D428" s="591"/>
      <c r="E428" s="591"/>
      <c r="F428" s="591"/>
      <c r="G428" s="591"/>
      <c r="H428" s="591"/>
      <c r="I428" s="591"/>
      <c r="J428" s="591"/>
      <c r="K428" s="591"/>
      <c r="L428" s="591"/>
      <c r="M428" s="591"/>
      <c r="N428" s="591"/>
      <c r="O428" s="591"/>
      <c r="P428" s="591"/>
      <c r="Q428" s="591"/>
      <c r="R428" s="591"/>
      <c r="S428" s="591"/>
      <c r="T428" s="591"/>
      <c r="U428" s="591"/>
      <c r="V428" s="591"/>
      <c r="W428" s="591"/>
      <c r="X428" s="591"/>
      <c r="Y428" s="591"/>
      <c r="Z428" s="591"/>
      <c r="AA428" s="65"/>
      <c r="AB428" s="65"/>
      <c r="AC428" s="79"/>
    </row>
    <row r="429" spans="1:68" ht="14.25" hidden="1" customHeight="1" x14ac:dyDescent="0.25">
      <c r="A429" s="592" t="s">
        <v>113</v>
      </c>
      <c r="B429" s="592"/>
      <c r="C429" s="592"/>
      <c r="D429" s="592"/>
      <c r="E429" s="592"/>
      <c r="F429" s="592"/>
      <c r="G429" s="592"/>
      <c r="H429" s="592"/>
      <c r="I429" s="592"/>
      <c r="J429" s="592"/>
      <c r="K429" s="592"/>
      <c r="L429" s="592"/>
      <c r="M429" s="592"/>
      <c r="N429" s="592"/>
      <c r="O429" s="592"/>
      <c r="P429" s="592"/>
      <c r="Q429" s="592"/>
      <c r="R429" s="592"/>
      <c r="S429" s="592"/>
      <c r="T429" s="592"/>
      <c r="U429" s="592"/>
      <c r="V429" s="592"/>
      <c r="W429" s="592"/>
      <c r="X429" s="592"/>
      <c r="Y429" s="592"/>
      <c r="Z429" s="592"/>
      <c r="AA429" s="66"/>
      <c r="AB429" s="66"/>
      <c r="AC429" s="80"/>
    </row>
    <row r="430" spans="1:68" ht="27" hidden="1" customHeight="1" x14ac:dyDescent="0.25">
      <c r="A430" s="63" t="s">
        <v>668</v>
      </c>
      <c r="B430" s="63" t="s">
        <v>669</v>
      </c>
      <c r="C430" s="36">
        <v>4301011795</v>
      </c>
      <c r="D430" s="576">
        <v>4607091389067</v>
      </c>
      <c r="E430" s="576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8"/>
      <c r="R430" s="578"/>
      <c r="S430" s="578"/>
      <c r="T430" s="579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670</v>
      </c>
      <c r="AG430" s="78"/>
      <c r="AJ430" s="84" t="s">
        <v>45</v>
      </c>
      <c r="AK430" s="84">
        <v>0</v>
      </c>
      <c r="BB430" s="487" t="s">
        <v>65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hidden="1" customHeight="1" x14ac:dyDescent="0.25">
      <c r="A431" s="63" t="s">
        <v>671</v>
      </c>
      <c r="B431" s="63" t="s">
        <v>672</v>
      </c>
      <c r="C431" s="36">
        <v>4301011961</v>
      </c>
      <c r="D431" s="576">
        <v>4680115885271</v>
      </c>
      <c r="E431" s="57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8"/>
      <c r="R431" s="578"/>
      <c r="S431" s="578"/>
      <c r="T431" s="57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673</v>
      </c>
      <c r="AG431" s="78"/>
      <c r="AJ431" s="84" t="s">
        <v>45</v>
      </c>
      <c r="AK431" s="84">
        <v>0</v>
      </c>
      <c r="BB431" s="489" t="s">
        <v>65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hidden="1" customHeight="1" x14ac:dyDescent="0.25">
      <c r="A432" s="63" t="s">
        <v>674</v>
      </c>
      <c r="B432" s="63" t="s">
        <v>675</v>
      </c>
      <c r="C432" s="36">
        <v>4301011376</v>
      </c>
      <c r="D432" s="576">
        <v>4680115885226</v>
      </c>
      <c r="E432" s="57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88</v>
      </c>
      <c r="N432" s="38"/>
      <c r="O432" s="37">
        <v>60</v>
      </c>
      <c r="P432" s="6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8"/>
      <c r="R432" s="578"/>
      <c r="S432" s="578"/>
      <c r="T432" s="57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676</v>
      </c>
      <c r="AG432" s="78"/>
      <c r="AJ432" s="84" t="s">
        <v>45</v>
      </c>
      <c r="AK432" s="84">
        <v>0</v>
      </c>
      <c r="BB432" s="491" t="s">
        <v>65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hidden="1" customHeight="1" x14ac:dyDescent="0.25">
      <c r="A433" s="63" t="s">
        <v>677</v>
      </c>
      <c r="B433" s="63" t="s">
        <v>678</v>
      </c>
      <c r="C433" s="36">
        <v>4301012145</v>
      </c>
      <c r="D433" s="576">
        <v>4607091383522</v>
      </c>
      <c r="E433" s="57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626" t="s">
        <v>679</v>
      </c>
      <c r="Q433" s="578"/>
      <c r="R433" s="578"/>
      <c r="S433" s="578"/>
      <c r="T433" s="57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680</v>
      </c>
      <c r="AG433" s="78"/>
      <c r="AJ433" s="84" t="s">
        <v>45</v>
      </c>
      <c r="AK433" s="84">
        <v>0</v>
      </c>
      <c r="BB433" s="493" t="s">
        <v>65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hidden="1" customHeight="1" x14ac:dyDescent="0.25">
      <c r="A434" s="63" t="s">
        <v>681</v>
      </c>
      <c r="B434" s="63" t="s">
        <v>682</v>
      </c>
      <c r="C434" s="36">
        <v>4301011774</v>
      </c>
      <c r="D434" s="576">
        <v>4680115884502</v>
      </c>
      <c r="E434" s="57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6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8"/>
      <c r="R434" s="578"/>
      <c r="S434" s="578"/>
      <c r="T434" s="57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683</v>
      </c>
      <c r="AG434" s="78"/>
      <c r="AJ434" s="84" t="s">
        <v>45</v>
      </c>
      <c r="AK434" s="84">
        <v>0</v>
      </c>
      <c r="BB434" s="495" t="s">
        <v>65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hidden="1" customHeight="1" x14ac:dyDescent="0.25">
      <c r="A435" s="63" t="s">
        <v>684</v>
      </c>
      <c r="B435" s="63" t="s">
        <v>685</v>
      </c>
      <c r="C435" s="36">
        <v>4301011771</v>
      </c>
      <c r="D435" s="576">
        <v>4607091389104</v>
      </c>
      <c r="E435" s="57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8"/>
      <c r="R435" s="578"/>
      <c r="S435" s="578"/>
      <c r="T435" s="57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686</v>
      </c>
      <c r="AG435" s="78"/>
      <c r="AJ435" s="84" t="s">
        <v>45</v>
      </c>
      <c r="AK435" s="84">
        <v>0</v>
      </c>
      <c r="BB435" s="497" t="s">
        <v>65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hidden="1" customHeight="1" x14ac:dyDescent="0.25">
      <c r="A436" s="63" t="s">
        <v>687</v>
      </c>
      <c r="B436" s="63" t="s">
        <v>688</v>
      </c>
      <c r="C436" s="36">
        <v>4301011799</v>
      </c>
      <c r="D436" s="576">
        <v>4680115884519</v>
      </c>
      <c r="E436" s="57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88</v>
      </c>
      <c r="N436" s="38"/>
      <c r="O436" s="37">
        <v>60</v>
      </c>
      <c r="P436" s="6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8"/>
      <c r="R436" s="578"/>
      <c r="S436" s="578"/>
      <c r="T436" s="57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689</v>
      </c>
      <c r="AG436" s="78"/>
      <c r="AJ436" s="84" t="s">
        <v>45</v>
      </c>
      <c r="AK436" s="84">
        <v>0</v>
      </c>
      <c r="BB436" s="499" t="s">
        <v>65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hidden="1" customHeight="1" x14ac:dyDescent="0.25">
      <c r="A437" s="63" t="s">
        <v>690</v>
      </c>
      <c r="B437" s="63" t="s">
        <v>691</v>
      </c>
      <c r="C437" s="36">
        <v>4301012125</v>
      </c>
      <c r="D437" s="576">
        <v>4680115886391</v>
      </c>
      <c r="E437" s="576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88</v>
      </c>
      <c r="N437" s="38"/>
      <c r="O437" s="37">
        <v>60</v>
      </c>
      <c r="P437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8"/>
      <c r="R437" s="578"/>
      <c r="S437" s="578"/>
      <c r="T437" s="57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670</v>
      </c>
      <c r="AG437" s="78"/>
      <c r="AJ437" s="84" t="s">
        <v>45</v>
      </c>
      <c r="AK437" s="84">
        <v>0</v>
      </c>
      <c r="BB437" s="501" t="s">
        <v>65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hidden="1" customHeight="1" x14ac:dyDescent="0.25">
      <c r="A438" s="63" t="s">
        <v>692</v>
      </c>
      <c r="B438" s="63" t="s">
        <v>693</v>
      </c>
      <c r="C438" s="36">
        <v>4301011778</v>
      </c>
      <c r="D438" s="576">
        <v>4680115880603</v>
      </c>
      <c r="E438" s="576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121</v>
      </c>
      <c r="L438" s="37" t="s">
        <v>45</v>
      </c>
      <c r="M438" s="38" t="s">
        <v>117</v>
      </c>
      <c r="N438" s="38"/>
      <c r="O438" s="37">
        <v>60</v>
      </c>
      <c r="P438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8"/>
      <c r="R438" s="578"/>
      <c r="S438" s="578"/>
      <c r="T438" s="57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670</v>
      </c>
      <c r="AG438" s="78"/>
      <c r="AJ438" s="84" t="s">
        <v>45</v>
      </c>
      <c r="AK438" s="84">
        <v>0</v>
      </c>
      <c r="BB438" s="503" t="s">
        <v>65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hidden="1" customHeight="1" x14ac:dyDescent="0.25">
      <c r="A439" s="63" t="s">
        <v>692</v>
      </c>
      <c r="B439" s="63" t="s">
        <v>694</v>
      </c>
      <c r="C439" s="36">
        <v>4301012035</v>
      </c>
      <c r="D439" s="576">
        <v>4680115880603</v>
      </c>
      <c r="E439" s="57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121</v>
      </c>
      <c r="L439" s="37" t="s">
        <v>45</v>
      </c>
      <c r="M439" s="38" t="s">
        <v>117</v>
      </c>
      <c r="N439" s="38"/>
      <c r="O439" s="37">
        <v>60</v>
      </c>
      <c r="P439" s="6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8"/>
      <c r="R439" s="578"/>
      <c r="S439" s="578"/>
      <c r="T439" s="57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670</v>
      </c>
      <c r="AG439" s="78"/>
      <c r="AJ439" s="84" t="s">
        <v>45</v>
      </c>
      <c r="AK439" s="84">
        <v>0</v>
      </c>
      <c r="BB439" s="505" t="s">
        <v>65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hidden="1" customHeight="1" x14ac:dyDescent="0.25">
      <c r="A440" s="63" t="s">
        <v>695</v>
      </c>
      <c r="B440" s="63" t="s">
        <v>696</v>
      </c>
      <c r="C440" s="36">
        <v>4301012146</v>
      </c>
      <c r="D440" s="576">
        <v>4607091389999</v>
      </c>
      <c r="E440" s="57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623" t="s">
        <v>697</v>
      </c>
      <c r="Q440" s="578"/>
      <c r="R440" s="578"/>
      <c r="S440" s="578"/>
      <c r="T440" s="57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680</v>
      </c>
      <c r="AG440" s="78"/>
      <c r="AJ440" s="84" t="s">
        <v>45</v>
      </c>
      <c r="AK440" s="84">
        <v>0</v>
      </c>
      <c r="BB440" s="507" t="s">
        <v>65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hidden="1" customHeight="1" x14ac:dyDescent="0.25">
      <c r="A441" s="63" t="s">
        <v>698</v>
      </c>
      <c r="B441" s="63" t="s">
        <v>699</v>
      </c>
      <c r="C441" s="36">
        <v>4301012036</v>
      </c>
      <c r="D441" s="576">
        <v>4680115882782</v>
      </c>
      <c r="E441" s="57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8"/>
      <c r="R441" s="578"/>
      <c r="S441" s="578"/>
      <c r="T441" s="57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673</v>
      </c>
      <c r="AG441" s="78"/>
      <c r="AJ441" s="84" t="s">
        <v>45</v>
      </c>
      <c r="AK441" s="84">
        <v>0</v>
      </c>
      <c r="BB441" s="509" t="s">
        <v>65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hidden="1" customHeight="1" x14ac:dyDescent="0.25">
      <c r="A442" s="63" t="s">
        <v>700</v>
      </c>
      <c r="B442" s="63" t="s">
        <v>701</v>
      </c>
      <c r="C442" s="36">
        <v>4301012050</v>
      </c>
      <c r="D442" s="576">
        <v>4680115885479</v>
      </c>
      <c r="E442" s="57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117</v>
      </c>
      <c r="N442" s="38"/>
      <c r="O442" s="37">
        <v>60</v>
      </c>
      <c r="P442" s="6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8"/>
      <c r="R442" s="578"/>
      <c r="S442" s="578"/>
      <c r="T442" s="57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686</v>
      </c>
      <c r="AG442" s="78"/>
      <c r="AJ442" s="84" t="s">
        <v>45</v>
      </c>
      <c r="AK442" s="84">
        <v>0</v>
      </c>
      <c r="BB442" s="511" t="s">
        <v>65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hidden="1" customHeight="1" x14ac:dyDescent="0.25">
      <c r="A443" s="63" t="s">
        <v>702</v>
      </c>
      <c r="B443" s="63" t="s">
        <v>703</v>
      </c>
      <c r="C443" s="36">
        <v>4301011784</v>
      </c>
      <c r="D443" s="576">
        <v>4607091389982</v>
      </c>
      <c r="E443" s="576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121</v>
      </c>
      <c r="L443" s="37" t="s">
        <v>45</v>
      </c>
      <c r="M443" s="38" t="s">
        <v>117</v>
      </c>
      <c r="N443" s="38"/>
      <c r="O443" s="37">
        <v>60</v>
      </c>
      <c r="P443" s="6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8"/>
      <c r="R443" s="578"/>
      <c r="S443" s="578"/>
      <c r="T443" s="57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686</v>
      </c>
      <c r="AG443" s="78"/>
      <c r="AJ443" s="84" t="s">
        <v>45</v>
      </c>
      <c r="AK443" s="84">
        <v>0</v>
      </c>
      <c r="BB443" s="513" t="s">
        <v>65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hidden="1" customHeight="1" x14ac:dyDescent="0.25">
      <c r="A444" s="63" t="s">
        <v>702</v>
      </c>
      <c r="B444" s="63" t="s">
        <v>704</v>
      </c>
      <c r="C444" s="36">
        <v>4301012034</v>
      </c>
      <c r="D444" s="576">
        <v>4607091389982</v>
      </c>
      <c r="E444" s="576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121</v>
      </c>
      <c r="L444" s="37" t="s">
        <v>45</v>
      </c>
      <c r="M444" s="38" t="s">
        <v>117</v>
      </c>
      <c r="N444" s="38"/>
      <c r="O444" s="37">
        <v>60</v>
      </c>
      <c r="P444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8"/>
      <c r="R444" s="578"/>
      <c r="S444" s="578"/>
      <c r="T444" s="57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686</v>
      </c>
      <c r="AG444" s="78"/>
      <c r="AJ444" s="84" t="s">
        <v>45</v>
      </c>
      <c r="AK444" s="84">
        <v>0</v>
      </c>
      <c r="BB444" s="515" t="s">
        <v>65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idden="1" x14ac:dyDescent="0.2">
      <c r="A445" s="583"/>
      <c r="B445" s="583"/>
      <c r="C445" s="583"/>
      <c r="D445" s="583"/>
      <c r="E445" s="583"/>
      <c r="F445" s="583"/>
      <c r="G445" s="583"/>
      <c r="H445" s="583"/>
      <c r="I445" s="583"/>
      <c r="J445" s="583"/>
      <c r="K445" s="583"/>
      <c r="L445" s="583"/>
      <c r="M445" s="583"/>
      <c r="N445" s="583"/>
      <c r="O445" s="584"/>
      <c r="P445" s="580" t="s">
        <v>40</v>
      </c>
      <c r="Q445" s="581"/>
      <c r="R445" s="581"/>
      <c r="S445" s="581"/>
      <c r="T445" s="581"/>
      <c r="U445" s="581"/>
      <c r="V445" s="582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hidden="1" x14ac:dyDescent="0.2">
      <c r="A446" s="583"/>
      <c r="B446" s="583"/>
      <c r="C446" s="583"/>
      <c r="D446" s="583"/>
      <c r="E446" s="583"/>
      <c r="F446" s="583"/>
      <c r="G446" s="583"/>
      <c r="H446" s="583"/>
      <c r="I446" s="583"/>
      <c r="J446" s="583"/>
      <c r="K446" s="583"/>
      <c r="L446" s="583"/>
      <c r="M446" s="583"/>
      <c r="N446" s="583"/>
      <c r="O446" s="584"/>
      <c r="P446" s="580" t="s">
        <v>40</v>
      </c>
      <c r="Q446" s="581"/>
      <c r="R446" s="581"/>
      <c r="S446" s="581"/>
      <c r="T446" s="581"/>
      <c r="U446" s="581"/>
      <c r="V446" s="582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hidden="1" customHeight="1" x14ac:dyDescent="0.25">
      <c r="A447" s="592" t="s">
        <v>147</v>
      </c>
      <c r="B447" s="592"/>
      <c r="C447" s="592"/>
      <c r="D447" s="592"/>
      <c r="E447" s="592"/>
      <c r="F447" s="592"/>
      <c r="G447" s="592"/>
      <c r="H447" s="592"/>
      <c r="I447" s="592"/>
      <c r="J447" s="592"/>
      <c r="K447" s="592"/>
      <c r="L447" s="592"/>
      <c r="M447" s="592"/>
      <c r="N447" s="592"/>
      <c r="O447" s="592"/>
      <c r="P447" s="592"/>
      <c r="Q447" s="592"/>
      <c r="R447" s="592"/>
      <c r="S447" s="592"/>
      <c r="T447" s="592"/>
      <c r="U447" s="592"/>
      <c r="V447" s="592"/>
      <c r="W447" s="592"/>
      <c r="X447" s="592"/>
      <c r="Y447" s="592"/>
      <c r="Z447" s="592"/>
      <c r="AA447" s="66"/>
      <c r="AB447" s="66"/>
      <c r="AC447" s="80"/>
    </row>
    <row r="448" spans="1:68" ht="16.5" hidden="1" customHeight="1" x14ac:dyDescent="0.25">
      <c r="A448" s="63" t="s">
        <v>705</v>
      </c>
      <c r="B448" s="63" t="s">
        <v>706</v>
      </c>
      <c r="C448" s="36">
        <v>4301020334</v>
      </c>
      <c r="D448" s="576">
        <v>4607091388930</v>
      </c>
      <c r="E448" s="576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118</v>
      </c>
      <c r="L448" s="37" t="s">
        <v>45</v>
      </c>
      <c r="M448" s="38" t="s">
        <v>88</v>
      </c>
      <c r="N448" s="38"/>
      <c r="O448" s="37">
        <v>70</v>
      </c>
      <c r="P448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8"/>
      <c r="R448" s="578"/>
      <c r="S448" s="578"/>
      <c r="T448" s="57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707</v>
      </c>
      <c r="AG448" s="78"/>
      <c r="AJ448" s="84" t="s">
        <v>45</v>
      </c>
      <c r="AK448" s="84">
        <v>0</v>
      </c>
      <c r="BB448" s="517" t="s">
        <v>65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708</v>
      </c>
      <c r="B449" s="63" t="s">
        <v>709</v>
      </c>
      <c r="C449" s="36">
        <v>4301020384</v>
      </c>
      <c r="D449" s="576">
        <v>4680115886407</v>
      </c>
      <c r="E449" s="57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89</v>
      </c>
      <c r="L449" s="37" t="s">
        <v>45</v>
      </c>
      <c r="M449" s="38" t="s">
        <v>88</v>
      </c>
      <c r="N449" s="38"/>
      <c r="O449" s="37">
        <v>70</v>
      </c>
      <c r="P449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8"/>
      <c r="R449" s="578"/>
      <c r="S449" s="578"/>
      <c r="T449" s="57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707</v>
      </c>
      <c r="AG449" s="78"/>
      <c r="AJ449" s="84" t="s">
        <v>45</v>
      </c>
      <c r="AK449" s="84">
        <v>0</v>
      </c>
      <c r="BB449" s="519" t="s">
        <v>65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hidden="1" customHeight="1" x14ac:dyDescent="0.25">
      <c r="A450" s="63" t="s">
        <v>710</v>
      </c>
      <c r="B450" s="63" t="s">
        <v>711</v>
      </c>
      <c r="C450" s="36">
        <v>4301020385</v>
      </c>
      <c r="D450" s="576">
        <v>4680115880054</v>
      </c>
      <c r="E450" s="576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121</v>
      </c>
      <c r="L450" s="37" t="s">
        <v>45</v>
      </c>
      <c r="M450" s="38" t="s">
        <v>117</v>
      </c>
      <c r="N450" s="38"/>
      <c r="O450" s="37">
        <v>70</v>
      </c>
      <c r="P450" s="61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8"/>
      <c r="R450" s="578"/>
      <c r="S450" s="578"/>
      <c r="T450" s="579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707</v>
      </c>
      <c r="AG450" s="78"/>
      <c r="AJ450" s="84" t="s">
        <v>45</v>
      </c>
      <c r="AK450" s="84">
        <v>0</v>
      </c>
      <c r="BB450" s="521" t="s">
        <v>65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idden="1" x14ac:dyDescent="0.2">
      <c r="A451" s="583"/>
      <c r="B451" s="583"/>
      <c r="C451" s="583"/>
      <c r="D451" s="583"/>
      <c r="E451" s="583"/>
      <c r="F451" s="583"/>
      <c r="G451" s="583"/>
      <c r="H451" s="583"/>
      <c r="I451" s="583"/>
      <c r="J451" s="583"/>
      <c r="K451" s="583"/>
      <c r="L451" s="583"/>
      <c r="M451" s="583"/>
      <c r="N451" s="583"/>
      <c r="O451" s="584"/>
      <c r="P451" s="580" t="s">
        <v>40</v>
      </c>
      <c r="Q451" s="581"/>
      <c r="R451" s="581"/>
      <c r="S451" s="581"/>
      <c r="T451" s="581"/>
      <c r="U451" s="581"/>
      <c r="V451" s="582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 hidden="1" x14ac:dyDescent="0.2">
      <c r="A452" s="583"/>
      <c r="B452" s="583"/>
      <c r="C452" s="583"/>
      <c r="D452" s="583"/>
      <c r="E452" s="583"/>
      <c r="F452" s="583"/>
      <c r="G452" s="583"/>
      <c r="H452" s="583"/>
      <c r="I452" s="583"/>
      <c r="J452" s="583"/>
      <c r="K452" s="583"/>
      <c r="L452" s="583"/>
      <c r="M452" s="583"/>
      <c r="N452" s="583"/>
      <c r="O452" s="584"/>
      <c r="P452" s="580" t="s">
        <v>40</v>
      </c>
      <c r="Q452" s="581"/>
      <c r="R452" s="581"/>
      <c r="S452" s="581"/>
      <c r="T452" s="581"/>
      <c r="U452" s="581"/>
      <c r="V452" s="582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hidden="1" customHeight="1" x14ac:dyDescent="0.25">
      <c r="A453" s="592" t="s">
        <v>77</v>
      </c>
      <c r="B453" s="592"/>
      <c r="C453" s="592"/>
      <c r="D453" s="592"/>
      <c r="E453" s="592"/>
      <c r="F453" s="592"/>
      <c r="G453" s="592"/>
      <c r="H453" s="592"/>
      <c r="I453" s="592"/>
      <c r="J453" s="592"/>
      <c r="K453" s="592"/>
      <c r="L453" s="592"/>
      <c r="M453" s="592"/>
      <c r="N453" s="592"/>
      <c r="O453" s="592"/>
      <c r="P453" s="592"/>
      <c r="Q453" s="592"/>
      <c r="R453" s="592"/>
      <c r="S453" s="592"/>
      <c r="T453" s="592"/>
      <c r="U453" s="592"/>
      <c r="V453" s="592"/>
      <c r="W453" s="592"/>
      <c r="X453" s="592"/>
      <c r="Y453" s="592"/>
      <c r="Z453" s="592"/>
      <c r="AA453" s="66"/>
      <c r="AB453" s="66"/>
      <c r="AC453" s="80"/>
    </row>
    <row r="454" spans="1:68" ht="27" hidden="1" customHeight="1" x14ac:dyDescent="0.25">
      <c r="A454" s="63" t="s">
        <v>712</v>
      </c>
      <c r="B454" s="63" t="s">
        <v>713</v>
      </c>
      <c r="C454" s="36">
        <v>4301031349</v>
      </c>
      <c r="D454" s="576">
        <v>4680115883116</v>
      </c>
      <c r="E454" s="57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118</v>
      </c>
      <c r="L454" s="37" t="s">
        <v>45</v>
      </c>
      <c r="M454" s="38" t="s">
        <v>117</v>
      </c>
      <c r="N454" s="38"/>
      <c r="O454" s="37">
        <v>70</v>
      </c>
      <c r="P454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8"/>
      <c r="R454" s="578"/>
      <c r="S454" s="578"/>
      <c r="T454" s="57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714</v>
      </c>
      <c r="AG454" s="78"/>
      <c r="AJ454" s="84" t="s">
        <v>45</v>
      </c>
      <c r="AK454" s="84">
        <v>0</v>
      </c>
      <c r="BB454" s="523" t="s">
        <v>65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hidden="1" customHeight="1" x14ac:dyDescent="0.25">
      <c r="A455" s="63" t="s">
        <v>715</v>
      </c>
      <c r="B455" s="63" t="s">
        <v>716</v>
      </c>
      <c r="C455" s="36">
        <v>4301031350</v>
      </c>
      <c r="D455" s="576">
        <v>4680115883093</v>
      </c>
      <c r="E455" s="57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118</v>
      </c>
      <c r="L455" s="37" t="s">
        <v>45</v>
      </c>
      <c r="M455" s="38" t="s">
        <v>82</v>
      </c>
      <c r="N455" s="38"/>
      <c r="O455" s="37">
        <v>70</v>
      </c>
      <c r="P455" s="6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8"/>
      <c r="R455" s="578"/>
      <c r="S455" s="578"/>
      <c r="T455" s="57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717</v>
      </c>
      <c r="AG455" s="78"/>
      <c r="AJ455" s="84" t="s">
        <v>45</v>
      </c>
      <c r="AK455" s="84">
        <v>0</v>
      </c>
      <c r="BB455" s="525" t="s">
        <v>65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hidden="1" customHeight="1" x14ac:dyDescent="0.25">
      <c r="A456" s="63" t="s">
        <v>718</v>
      </c>
      <c r="B456" s="63" t="s">
        <v>719</v>
      </c>
      <c r="C456" s="36">
        <v>4301031353</v>
      </c>
      <c r="D456" s="576">
        <v>4680115883109</v>
      </c>
      <c r="E456" s="576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82</v>
      </c>
      <c r="N456" s="38"/>
      <c r="O456" s="37">
        <v>70</v>
      </c>
      <c r="P456" s="6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8"/>
      <c r="R456" s="578"/>
      <c r="S456" s="578"/>
      <c r="T456" s="57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720</v>
      </c>
      <c r="AG456" s="78"/>
      <c r="AJ456" s="84" t="s">
        <v>45</v>
      </c>
      <c r="AK456" s="84">
        <v>0</v>
      </c>
      <c r="BB456" s="527" t="s">
        <v>65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hidden="1" customHeight="1" x14ac:dyDescent="0.25">
      <c r="A457" s="63" t="s">
        <v>721</v>
      </c>
      <c r="B457" s="63" t="s">
        <v>722</v>
      </c>
      <c r="C457" s="36">
        <v>4301031351</v>
      </c>
      <c r="D457" s="576">
        <v>4680115882072</v>
      </c>
      <c r="E457" s="576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121</v>
      </c>
      <c r="L457" s="37" t="s">
        <v>45</v>
      </c>
      <c r="M457" s="38" t="s">
        <v>117</v>
      </c>
      <c r="N457" s="38"/>
      <c r="O457" s="37">
        <v>70</v>
      </c>
      <c r="P457" s="6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8"/>
      <c r="R457" s="578"/>
      <c r="S457" s="578"/>
      <c r="T457" s="57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65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hidden="1" customHeight="1" x14ac:dyDescent="0.25">
      <c r="A458" s="63" t="s">
        <v>721</v>
      </c>
      <c r="B458" s="63" t="s">
        <v>723</v>
      </c>
      <c r="C458" s="36">
        <v>4301031419</v>
      </c>
      <c r="D458" s="576">
        <v>4680115882072</v>
      </c>
      <c r="E458" s="576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121</v>
      </c>
      <c r="L458" s="37" t="s">
        <v>45</v>
      </c>
      <c r="M458" s="38" t="s">
        <v>117</v>
      </c>
      <c r="N458" s="38"/>
      <c r="O458" s="37">
        <v>70</v>
      </c>
      <c r="P458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8"/>
      <c r="R458" s="578"/>
      <c r="S458" s="578"/>
      <c r="T458" s="57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714</v>
      </c>
      <c r="AG458" s="78"/>
      <c r="AJ458" s="84" t="s">
        <v>45</v>
      </c>
      <c r="AK458" s="84">
        <v>0</v>
      </c>
      <c r="BB458" s="531" t="s">
        <v>65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hidden="1" customHeight="1" x14ac:dyDescent="0.25">
      <c r="A459" s="63" t="s">
        <v>724</v>
      </c>
      <c r="B459" s="63" t="s">
        <v>725</v>
      </c>
      <c r="C459" s="36">
        <v>4301031418</v>
      </c>
      <c r="D459" s="576">
        <v>4680115882102</v>
      </c>
      <c r="E459" s="576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121</v>
      </c>
      <c r="L459" s="37" t="s">
        <v>45</v>
      </c>
      <c r="M459" s="38" t="s">
        <v>82</v>
      </c>
      <c r="N459" s="38"/>
      <c r="O459" s="37">
        <v>70</v>
      </c>
      <c r="P459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8"/>
      <c r="R459" s="578"/>
      <c r="S459" s="578"/>
      <c r="T459" s="579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717</v>
      </c>
      <c r="AG459" s="78"/>
      <c r="AJ459" s="84" t="s">
        <v>45</v>
      </c>
      <c r="AK459" s="84">
        <v>0</v>
      </c>
      <c r="BB459" s="533" t="s">
        <v>65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hidden="1" customHeight="1" x14ac:dyDescent="0.25">
      <c r="A460" s="63" t="s">
        <v>726</v>
      </c>
      <c r="B460" s="63" t="s">
        <v>727</v>
      </c>
      <c r="C460" s="36">
        <v>4301031417</v>
      </c>
      <c r="D460" s="576">
        <v>4680115882096</v>
      </c>
      <c r="E460" s="576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121</v>
      </c>
      <c r="L460" s="37" t="s">
        <v>45</v>
      </c>
      <c r="M460" s="38" t="s">
        <v>82</v>
      </c>
      <c r="N460" s="38"/>
      <c r="O460" s="37">
        <v>70</v>
      </c>
      <c r="P460" s="6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8"/>
      <c r="R460" s="578"/>
      <c r="S460" s="578"/>
      <c r="T460" s="579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720</v>
      </c>
      <c r="AG460" s="78"/>
      <c r="AJ460" s="84" t="s">
        <v>45</v>
      </c>
      <c r="AK460" s="84">
        <v>0</v>
      </c>
      <c r="BB460" s="535" t="s">
        <v>65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idden="1" x14ac:dyDescent="0.2">
      <c r="A461" s="583"/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4"/>
      <c r="P461" s="580" t="s">
        <v>40</v>
      </c>
      <c r="Q461" s="581"/>
      <c r="R461" s="581"/>
      <c r="S461" s="581"/>
      <c r="T461" s="581"/>
      <c r="U461" s="581"/>
      <c r="V461" s="582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hidden="1" x14ac:dyDescent="0.2">
      <c r="A462" s="583"/>
      <c r="B462" s="583"/>
      <c r="C462" s="583"/>
      <c r="D462" s="583"/>
      <c r="E462" s="583"/>
      <c r="F462" s="583"/>
      <c r="G462" s="583"/>
      <c r="H462" s="583"/>
      <c r="I462" s="583"/>
      <c r="J462" s="583"/>
      <c r="K462" s="583"/>
      <c r="L462" s="583"/>
      <c r="M462" s="583"/>
      <c r="N462" s="583"/>
      <c r="O462" s="584"/>
      <c r="P462" s="580" t="s">
        <v>40</v>
      </c>
      <c r="Q462" s="581"/>
      <c r="R462" s="581"/>
      <c r="S462" s="581"/>
      <c r="T462" s="581"/>
      <c r="U462" s="581"/>
      <c r="V462" s="582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hidden="1" customHeight="1" x14ac:dyDescent="0.25">
      <c r="A463" s="592" t="s">
        <v>84</v>
      </c>
      <c r="B463" s="592"/>
      <c r="C463" s="592"/>
      <c r="D463" s="592"/>
      <c r="E463" s="592"/>
      <c r="F463" s="592"/>
      <c r="G463" s="592"/>
      <c r="H463" s="592"/>
      <c r="I463" s="592"/>
      <c r="J463" s="592"/>
      <c r="K463" s="592"/>
      <c r="L463" s="592"/>
      <c r="M463" s="592"/>
      <c r="N463" s="592"/>
      <c r="O463" s="592"/>
      <c r="P463" s="592"/>
      <c r="Q463" s="592"/>
      <c r="R463" s="592"/>
      <c r="S463" s="592"/>
      <c r="T463" s="592"/>
      <c r="U463" s="592"/>
      <c r="V463" s="592"/>
      <c r="W463" s="592"/>
      <c r="X463" s="592"/>
      <c r="Y463" s="592"/>
      <c r="Z463" s="592"/>
      <c r="AA463" s="66"/>
      <c r="AB463" s="66"/>
      <c r="AC463" s="80"/>
    </row>
    <row r="464" spans="1:68" ht="16.5" hidden="1" customHeight="1" x14ac:dyDescent="0.25">
      <c r="A464" s="63" t="s">
        <v>728</v>
      </c>
      <c r="B464" s="63" t="s">
        <v>729</v>
      </c>
      <c r="C464" s="36">
        <v>4301051232</v>
      </c>
      <c r="D464" s="576">
        <v>4607091383409</v>
      </c>
      <c r="E464" s="576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118</v>
      </c>
      <c r="L464" s="37" t="s">
        <v>45</v>
      </c>
      <c r="M464" s="38" t="s">
        <v>88</v>
      </c>
      <c r="N464" s="38"/>
      <c r="O464" s="37">
        <v>45</v>
      </c>
      <c r="P464" s="6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8"/>
      <c r="R464" s="578"/>
      <c r="S464" s="578"/>
      <c r="T464" s="57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730</v>
      </c>
      <c r="AG464" s="78"/>
      <c r="AJ464" s="84" t="s">
        <v>45</v>
      </c>
      <c r="AK464" s="84">
        <v>0</v>
      </c>
      <c r="BB464" s="537" t="s">
        <v>65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hidden="1" customHeight="1" x14ac:dyDescent="0.25">
      <c r="A465" s="63" t="s">
        <v>731</v>
      </c>
      <c r="B465" s="63" t="s">
        <v>732</v>
      </c>
      <c r="C465" s="36">
        <v>4301051233</v>
      </c>
      <c r="D465" s="576">
        <v>4607091383416</v>
      </c>
      <c r="E465" s="576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118</v>
      </c>
      <c r="L465" s="37" t="s">
        <v>45</v>
      </c>
      <c r="M465" s="38" t="s">
        <v>88</v>
      </c>
      <c r="N465" s="38"/>
      <c r="O465" s="37">
        <v>45</v>
      </c>
      <c r="P465" s="6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8"/>
      <c r="R465" s="578"/>
      <c r="S465" s="578"/>
      <c r="T465" s="579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733</v>
      </c>
      <c r="AG465" s="78"/>
      <c r="AJ465" s="84" t="s">
        <v>45</v>
      </c>
      <c r="AK465" s="84">
        <v>0</v>
      </c>
      <c r="BB465" s="539" t="s">
        <v>65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hidden="1" customHeight="1" x14ac:dyDescent="0.25">
      <c r="A466" s="63" t="s">
        <v>734</v>
      </c>
      <c r="B466" s="63" t="s">
        <v>735</v>
      </c>
      <c r="C466" s="36">
        <v>4301051064</v>
      </c>
      <c r="D466" s="576">
        <v>4680115883536</v>
      </c>
      <c r="E466" s="576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89</v>
      </c>
      <c r="L466" s="37" t="s">
        <v>45</v>
      </c>
      <c r="M466" s="38" t="s">
        <v>88</v>
      </c>
      <c r="N466" s="38"/>
      <c r="O466" s="37">
        <v>45</v>
      </c>
      <c r="P466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8"/>
      <c r="R466" s="578"/>
      <c r="S466" s="578"/>
      <c r="T466" s="579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736</v>
      </c>
      <c r="AG466" s="78"/>
      <c r="AJ466" s="84" t="s">
        <v>45</v>
      </c>
      <c r="AK466" s="84">
        <v>0</v>
      </c>
      <c r="BB466" s="541" t="s">
        <v>65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idden="1" x14ac:dyDescent="0.2">
      <c r="A467" s="583"/>
      <c r="B467" s="583"/>
      <c r="C467" s="583"/>
      <c r="D467" s="583"/>
      <c r="E467" s="583"/>
      <c r="F467" s="583"/>
      <c r="G467" s="583"/>
      <c r="H467" s="583"/>
      <c r="I467" s="583"/>
      <c r="J467" s="583"/>
      <c r="K467" s="583"/>
      <c r="L467" s="583"/>
      <c r="M467" s="583"/>
      <c r="N467" s="583"/>
      <c r="O467" s="584"/>
      <c r="P467" s="580" t="s">
        <v>40</v>
      </c>
      <c r="Q467" s="581"/>
      <c r="R467" s="581"/>
      <c r="S467" s="581"/>
      <c r="T467" s="581"/>
      <c r="U467" s="581"/>
      <c r="V467" s="582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hidden="1" x14ac:dyDescent="0.2">
      <c r="A468" s="583"/>
      <c r="B468" s="583"/>
      <c r="C468" s="583"/>
      <c r="D468" s="583"/>
      <c r="E468" s="583"/>
      <c r="F468" s="583"/>
      <c r="G468" s="583"/>
      <c r="H468" s="583"/>
      <c r="I468" s="583"/>
      <c r="J468" s="583"/>
      <c r="K468" s="583"/>
      <c r="L468" s="583"/>
      <c r="M468" s="583"/>
      <c r="N468" s="583"/>
      <c r="O468" s="584"/>
      <c r="P468" s="580" t="s">
        <v>40</v>
      </c>
      <c r="Q468" s="581"/>
      <c r="R468" s="581"/>
      <c r="S468" s="581"/>
      <c r="T468" s="581"/>
      <c r="U468" s="581"/>
      <c r="V468" s="582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hidden="1" customHeight="1" x14ac:dyDescent="0.2">
      <c r="A469" s="605" t="s">
        <v>737</v>
      </c>
      <c r="B469" s="605"/>
      <c r="C469" s="605"/>
      <c r="D469" s="605"/>
      <c r="E469" s="605"/>
      <c r="F469" s="605"/>
      <c r="G469" s="605"/>
      <c r="H469" s="605"/>
      <c r="I469" s="605"/>
      <c r="J469" s="605"/>
      <c r="K469" s="605"/>
      <c r="L469" s="605"/>
      <c r="M469" s="605"/>
      <c r="N469" s="605"/>
      <c r="O469" s="605"/>
      <c r="P469" s="605"/>
      <c r="Q469" s="605"/>
      <c r="R469" s="605"/>
      <c r="S469" s="605"/>
      <c r="T469" s="605"/>
      <c r="U469" s="605"/>
      <c r="V469" s="605"/>
      <c r="W469" s="605"/>
      <c r="X469" s="605"/>
      <c r="Y469" s="605"/>
      <c r="Z469" s="605"/>
      <c r="AA469" s="54"/>
      <c r="AB469" s="54"/>
      <c r="AC469" s="54"/>
    </row>
    <row r="470" spans="1:68" ht="16.5" hidden="1" customHeight="1" x14ac:dyDescent="0.25">
      <c r="A470" s="591" t="s">
        <v>737</v>
      </c>
      <c r="B470" s="591"/>
      <c r="C470" s="591"/>
      <c r="D470" s="591"/>
      <c r="E470" s="591"/>
      <c r="F470" s="591"/>
      <c r="G470" s="591"/>
      <c r="H470" s="591"/>
      <c r="I470" s="591"/>
      <c r="J470" s="591"/>
      <c r="K470" s="591"/>
      <c r="L470" s="591"/>
      <c r="M470" s="591"/>
      <c r="N470" s="591"/>
      <c r="O470" s="591"/>
      <c r="P470" s="591"/>
      <c r="Q470" s="591"/>
      <c r="R470" s="591"/>
      <c r="S470" s="591"/>
      <c r="T470" s="591"/>
      <c r="U470" s="591"/>
      <c r="V470" s="591"/>
      <c r="W470" s="591"/>
      <c r="X470" s="591"/>
      <c r="Y470" s="591"/>
      <c r="Z470" s="591"/>
      <c r="AA470" s="65"/>
      <c r="AB470" s="65"/>
      <c r="AC470" s="79"/>
    </row>
    <row r="471" spans="1:68" ht="14.25" hidden="1" customHeight="1" x14ac:dyDescent="0.25">
      <c r="A471" s="592" t="s">
        <v>113</v>
      </c>
      <c r="B471" s="592"/>
      <c r="C471" s="592"/>
      <c r="D471" s="592"/>
      <c r="E471" s="592"/>
      <c r="F471" s="592"/>
      <c r="G471" s="592"/>
      <c r="H471" s="592"/>
      <c r="I471" s="592"/>
      <c r="J471" s="592"/>
      <c r="K471" s="592"/>
      <c r="L471" s="592"/>
      <c r="M471" s="592"/>
      <c r="N471" s="592"/>
      <c r="O471" s="592"/>
      <c r="P471" s="592"/>
      <c r="Q471" s="592"/>
      <c r="R471" s="592"/>
      <c r="S471" s="592"/>
      <c r="T471" s="592"/>
      <c r="U471" s="592"/>
      <c r="V471" s="592"/>
      <c r="W471" s="592"/>
      <c r="X471" s="592"/>
      <c r="Y471" s="592"/>
      <c r="Z471" s="592"/>
      <c r="AA471" s="66"/>
      <c r="AB471" s="66"/>
      <c r="AC471" s="80"/>
    </row>
    <row r="472" spans="1:68" ht="27" hidden="1" customHeight="1" x14ac:dyDescent="0.25">
      <c r="A472" s="63" t="s">
        <v>738</v>
      </c>
      <c r="B472" s="63" t="s">
        <v>739</v>
      </c>
      <c r="C472" s="36">
        <v>4301011763</v>
      </c>
      <c r="D472" s="576">
        <v>4640242181011</v>
      </c>
      <c r="E472" s="576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118</v>
      </c>
      <c r="L472" s="37" t="s">
        <v>45</v>
      </c>
      <c r="M472" s="38" t="s">
        <v>88</v>
      </c>
      <c r="N472" s="38"/>
      <c r="O472" s="37">
        <v>55</v>
      </c>
      <c r="P472" s="606" t="s">
        <v>740</v>
      </c>
      <c r="Q472" s="578"/>
      <c r="R472" s="578"/>
      <c r="S472" s="578"/>
      <c r="T472" s="57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741</v>
      </c>
      <c r="AG472" s="78"/>
      <c r="AJ472" s="84" t="s">
        <v>45</v>
      </c>
      <c r="AK472" s="84">
        <v>0</v>
      </c>
      <c r="BB472" s="543" t="s">
        <v>65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742</v>
      </c>
      <c r="B473" s="63" t="s">
        <v>743</v>
      </c>
      <c r="C473" s="36">
        <v>4301011585</v>
      </c>
      <c r="D473" s="576">
        <v>4640242180441</v>
      </c>
      <c r="E473" s="576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118</v>
      </c>
      <c r="L473" s="37" t="s">
        <v>45</v>
      </c>
      <c r="M473" s="38" t="s">
        <v>117</v>
      </c>
      <c r="N473" s="38"/>
      <c r="O473" s="37">
        <v>50</v>
      </c>
      <c r="P473" s="601" t="s">
        <v>744</v>
      </c>
      <c r="Q473" s="578"/>
      <c r="R473" s="578"/>
      <c r="S473" s="578"/>
      <c r="T473" s="57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745</v>
      </c>
      <c r="AG473" s="78"/>
      <c r="AJ473" s="84" t="s">
        <v>45</v>
      </c>
      <c r="AK473" s="84">
        <v>0</v>
      </c>
      <c r="BB473" s="545" t="s">
        <v>65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746</v>
      </c>
      <c r="B474" s="63" t="s">
        <v>747</v>
      </c>
      <c r="C474" s="36">
        <v>4301011584</v>
      </c>
      <c r="D474" s="576">
        <v>4640242180564</v>
      </c>
      <c r="E474" s="576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602" t="s">
        <v>748</v>
      </c>
      <c r="Q474" s="578"/>
      <c r="R474" s="578"/>
      <c r="S474" s="578"/>
      <c r="T474" s="579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749</v>
      </c>
      <c r="AG474" s="78"/>
      <c r="AJ474" s="84" t="s">
        <v>45</v>
      </c>
      <c r="AK474" s="84">
        <v>0</v>
      </c>
      <c r="BB474" s="547" t="s">
        <v>65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750</v>
      </c>
      <c r="B475" s="63" t="s">
        <v>751</v>
      </c>
      <c r="C475" s="36">
        <v>4301011764</v>
      </c>
      <c r="D475" s="576">
        <v>4640242181189</v>
      </c>
      <c r="E475" s="576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121</v>
      </c>
      <c r="L475" s="37" t="s">
        <v>45</v>
      </c>
      <c r="M475" s="38" t="s">
        <v>88</v>
      </c>
      <c r="N475" s="38"/>
      <c r="O475" s="37">
        <v>55</v>
      </c>
      <c r="P475" s="603" t="s">
        <v>752</v>
      </c>
      <c r="Q475" s="578"/>
      <c r="R475" s="578"/>
      <c r="S475" s="578"/>
      <c r="T475" s="579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741</v>
      </c>
      <c r="AG475" s="78"/>
      <c r="AJ475" s="84" t="s">
        <v>45</v>
      </c>
      <c r="AK475" s="84">
        <v>0</v>
      </c>
      <c r="BB475" s="549" t="s">
        <v>65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84"/>
      <c r="P476" s="580" t="s">
        <v>40</v>
      </c>
      <c r="Q476" s="581"/>
      <c r="R476" s="581"/>
      <c r="S476" s="581"/>
      <c r="T476" s="581"/>
      <c r="U476" s="581"/>
      <c r="V476" s="582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 hidden="1" x14ac:dyDescent="0.2">
      <c r="A477" s="583"/>
      <c r="B477" s="583"/>
      <c r="C477" s="583"/>
      <c r="D477" s="583"/>
      <c r="E477" s="583"/>
      <c r="F477" s="583"/>
      <c r="G477" s="583"/>
      <c r="H477" s="583"/>
      <c r="I477" s="583"/>
      <c r="J477" s="583"/>
      <c r="K477" s="583"/>
      <c r="L477" s="583"/>
      <c r="M477" s="583"/>
      <c r="N477" s="583"/>
      <c r="O477" s="584"/>
      <c r="P477" s="580" t="s">
        <v>40</v>
      </c>
      <c r="Q477" s="581"/>
      <c r="R477" s="581"/>
      <c r="S477" s="581"/>
      <c r="T477" s="581"/>
      <c r="U477" s="581"/>
      <c r="V477" s="582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hidden="1" customHeight="1" x14ac:dyDescent="0.25">
      <c r="A478" s="592" t="s">
        <v>147</v>
      </c>
      <c r="B478" s="592"/>
      <c r="C478" s="592"/>
      <c r="D478" s="592"/>
      <c r="E478" s="592"/>
      <c r="F478" s="592"/>
      <c r="G478" s="592"/>
      <c r="H478" s="592"/>
      <c r="I478" s="592"/>
      <c r="J478" s="592"/>
      <c r="K478" s="592"/>
      <c r="L478" s="592"/>
      <c r="M478" s="592"/>
      <c r="N478" s="592"/>
      <c r="O478" s="592"/>
      <c r="P478" s="592"/>
      <c r="Q478" s="592"/>
      <c r="R478" s="592"/>
      <c r="S478" s="592"/>
      <c r="T478" s="592"/>
      <c r="U478" s="592"/>
      <c r="V478" s="592"/>
      <c r="W478" s="592"/>
      <c r="X478" s="592"/>
      <c r="Y478" s="592"/>
      <c r="Z478" s="592"/>
      <c r="AA478" s="66"/>
      <c r="AB478" s="66"/>
      <c r="AC478" s="80"/>
    </row>
    <row r="479" spans="1:68" ht="27" hidden="1" customHeight="1" x14ac:dyDescent="0.25">
      <c r="A479" s="63" t="s">
        <v>753</v>
      </c>
      <c r="B479" s="63" t="s">
        <v>754</v>
      </c>
      <c r="C479" s="36">
        <v>4301020269</v>
      </c>
      <c r="D479" s="576">
        <v>4640242180519</v>
      </c>
      <c r="E479" s="576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118</v>
      </c>
      <c r="L479" s="37" t="s">
        <v>45</v>
      </c>
      <c r="M479" s="38" t="s">
        <v>88</v>
      </c>
      <c r="N479" s="38"/>
      <c r="O479" s="37">
        <v>50</v>
      </c>
      <c r="P479" s="597" t="s">
        <v>755</v>
      </c>
      <c r="Q479" s="578"/>
      <c r="R479" s="578"/>
      <c r="S479" s="578"/>
      <c r="T479" s="57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756</v>
      </c>
      <c r="AG479" s="78"/>
      <c r="AJ479" s="84" t="s">
        <v>45</v>
      </c>
      <c r="AK479" s="84">
        <v>0</v>
      </c>
      <c r="BB479" s="551" t="s">
        <v>65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hidden="1" customHeight="1" x14ac:dyDescent="0.25">
      <c r="A480" s="63" t="s">
        <v>753</v>
      </c>
      <c r="B480" s="63" t="s">
        <v>757</v>
      </c>
      <c r="C480" s="36">
        <v>4301020400</v>
      </c>
      <c r="D480" s="576">
        <v>4640242180519</v>
      </c>
      <c r="E480" s="576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118</v>
      </c>
      <c r="L480" s="37" t="s">
        <v>45</v>
      </c>
      <c r="M480" s="38" t="s">
        <v>117</v>
      </c>
      <c r="N480" s="38"/>
      <c r="O480" s="37">
        <v>50</v>
      </c>
      <c r="P480" s="598" t="s">
        <v>758</v>
      </c>
      <c r="Q480" s="578"/>
      <c r="R480" s="578"/>
      <c r="S480" s="578"/>
      <c r="T480" s="579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759</v>
      </c>
      <c r="AG480" s="78"/>
      <c r="AJ480" s="84" t="s">
        <v>45</v>
      </c>
      <c r="AK480" s="84">
        <v>0</v>
      </c>
      <c r="BB480" s="553" t="s">
        <v>65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760</v>
      </c>
      <c r="B481" s="63" t="s">
        <v>761</v>
      </c>
      <c r="C481" s="36">
        <v>4301020260</v>
      </c>
      <c r="D481" s="576">
        <v>4640242180526</v>
      </c>
      <c r="E481" s="576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599" t="s">
        <v>762</v>
      </c>
      <c r="Q481" s="578"/>
      <c r="R481" s="578"/>
      <c r="S481" s="578"/>
      <c r="T481" s="579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756</v>
      </c>
      <c r="AG481" s="78"/>
      <c r="AJ481" s="84" t="s">
        <v>45</v>
      </c>
      <c r="AK481" s="84">
        <v>0</v>
      </c>
      <c r="BB481" s="555" t="s">
        <v>65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763</v>
      </c>
      <c r="B482" s="63" t="s">
        <v>764</v>
      </c>
      <c r="C482" s="36">
        <v>4301020295</v>
      </c>
      <c r="D482" s="576">
        <v>4640242181363</v>
      </c>
      <c r="E482" s="576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121</v>
      </c>
      <c r="L482" s="37" t="s">
        <v>45</v>
      </c>
      <c r="M482" s="38" t="s">
        <v>117</v>
      </c>
      <c r="N482" s="38"/>
      <c r="O482" s="37">
        <v>50</v>
      </c>
      <c r="P482" s="600" t="s">
        <v>765</v>
      </c>
      <c r="Q482" s="578"/>
      <c r="R482" s="578"/>
      <c r="S482" s="578"/>
      <c r="T482" s="579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766</v>
      </c>
      <c r="AG482" s="78"/>
      <c r="AJ482" s="84" t="s">
        <v>45</v>
      </c>
      <c r="AK482" s="84">
        <v>0</v>
      </c>
      <c r="BB482" s="557" t="s">
        <v>65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583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84"/>
      <c r="P483" s="580" t="s">
        <v>40</v>
      </c>
      <c r="Q483" s="581"/>
      <c r="R483" s="581"/>
      <c r="S483" s="581"/>
      <c r="T483" s="581"/>
      <c r="U483" s="581"/>
      <c r="V483" s="582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84"/>
      <c r="P484" s="580" t="s">
        <v>40</v>
      </c>
      <c r="Q484" s="581"/>
      <c r="R484" s="581"/>
      <c r="S484" s="581"/>
      <c r="T484" s="581"/>
      <c r="U484" s="581"/>
      <c r="V484" s="582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hidden="1" customHeight="1" x14ac:dyDescent="0.25">
      <c r="A485" s="592" t="s">
        <v>77</v>
      </c>
      <c r="B485" s="592"/>
      <c r="C485" s="592"/>
      <c r="D485" s="592"/>
      <c r="E485" s="592"/>
      <c r="F485" s="592"/>
      <c r="G485" s="592"/>
      <c r="H485" s="592"/>
      <c r="I485" s="592"/>
      <c r="J485" s="592"/>
      <c r="K485" s="592"/>
      <c r="L485" s="592"/>
      <c r="M485" s="592"/>
      <c r="N485" s="592"/>
      <c r="O485" s="592"/>
      <c r="P485" s="592"/>
      <c r="Q485" s="592"/>
      <c r="R485" s="592"/>
      <c r="S485" s="592"/>
      <c r="T485" s="592"/>
      <c r="U485" s="592"/>
      <c r="V485" s="592"/>
      <c r="W485" s="592"/>
      <c r="X485" s="592"/>
      <c r="Y485" s="592"/>
      <c r="Z485" s="592"/>
      <c r="AA485" s="66"/>
      <c r="AB485" s="66"/>
      <c r="AC485" s="80"/>
    </row>
    <row r="486" spans="1:68" ht="27" hidden="1" customHeight="1" x14ac:dyDescent="0.25">
      <c r="A486" s="63" t="s">
        <v>767</v>
      </c>
      <c r="B486" s="63" t="s">
        <v>768</v>
      </c>
      <c r="C486" s="36">
        <v>4301031280</v>
      </c>
      <c r="D486" s="576">
        <v>4640242180816</v>
      </c>
      <c r="E486" s="576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121</v>
      </c>
      <c r="L486" s="37" t="s">
        <v>45</v>
      </c>
      <c r="M486" s="38" t="s">
        <v>82</v>
      </c>
      <c r="N486" s="38"/>
      <c r="O486" s="37">
        <v>40</v>
      </c>
      <c r="P486" s="595" t="s">
        <v>769</v>
      </c>
      <c r="Q486" s="578"/>
      <c r="R486" s="578"/>
      <c r="S486" s="578"/>
      <c r="T486" s="579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770</v>
      </c>
      <c r="AG486" s="78"/>
      <c r="AJ486" s="84" t="s">
        <v>45</v>
      </c>
      <c r="AK486" s="84">
        <v>0</v>
      </c>
      <c r="BB486" s="559" t="s">
        <v>65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hidden="1" customHeight="1" x14ac:dyDescent="0.25">
      <c r="A487" s="63" t="s">
        <v>771</v>
      </c>
      <c r="B487" s="63" t="s">
        <v>772</v>
      </c>
      <c r="C487" s="36">
        <v>4301031244</v>
      </c>
      <c r="D487" s="576">
        <v>4640242180595</v>
      </c>
      <c r="E487" s="576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596" t="s">
        <v>773</v>
      </c>
      <c r="Q487" s="578"/>
      <c r="R487" s="578"/>
      <c r="S487" s="578"/>
      <c r="T487" s="579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774</v>
      </c>
      <c r="AG487" s="78"/>
      <c r="AJ487" s="84" t="s">
        <v>45</v>
      </c>
      <c r="AK487" s="84">
        <v>0</v>
      </c>
      <c r="BB487" s="561" t="s">
        <v>65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idden="1" x14ac:dyDescent="0.2">
      <c r="A488" s="583"/>
      <c r="B488" s="583"/>
      <c r="C488" s="583"/>
      <c r="D488" s="583"/>
      <c r="E488" s="583"/>
      <c r="F488" s="583"/>
      <c r="G488" s="583"/>
      <c r="H488" s="583"/>
      <c r="I488" s="583"/>
      <c r="J488" s="583"/>
      <c r="K488" s="583"/>
      <c r="L488" s="583"/>
      <c r="M488" s="583"/>
      <c r="N488" s="583"/>
      <c r="O488" s="584"/>
      <c r="P488" s="580" t="s">
        <v>40</v>
      </c>
      <c r="Q488" s="581"/>
      <c r="R488" s="581"/>
      <c r="S488" s="581"/>
      <c r="T488" s="581"/>
      <c r="U488" s="581"/>
      <c r="V488" s="582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hidden="1" x14ac:dyDescent="0.2">
      <c r="A489" s="583"/>
      <c r="B489" s="583"/>
      <c r="C489" s="583"/>
      <c r="D489" s="583"/>
      <c r="E489" s="583"/>
      <c r="F489" s="583"/>
      <c r="G489" s="583"/>
      <c r="H489" s="583"/>
      <c r="I489" s="583"/>
      <c r="J489" s="583"/>
      <c r="K489" s="583"/>
      <c r="L489" s="583"/>
      <c r="M489" s="583"/>
      <c r="N489" s="583"/>
      <c r="O489" s="584"/>
      <c r="P489" s="580" t="s">
        <v>40</v>
      </c>
      <c r="Q489" s="581"/>
      <c r="R489" s="581"/>
      <c r="S489" s="581"/>
      <c r="T489" s="581"/>
      <c r="U489" s="581"/>
      <c r="V489" s="582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hidden="1" customHeight="1" x14ac:dyDescent="0.25">
      <c r="A490" s="592" t="s">
        <v>84</v>
      </c>
      <c r="B490" s="592"/>
      <c r="C490" s="592"/>
      <c r="D490" s="592"/>
      <c r="E490" s="592"/>
      <c r="F490" s="592"/>
      <c r="G490" s="592"/>
      <c r="H490" s="592"/>
      <c r="I490" s="592"/>
      <c r="J490" s="592"/>
      <c r="K490" s="592"/>
      <c r="L490" s="592"/>
      <c r="M490" s="592"/>
      <c r="N490" s="592"/>
      <c r="O490" s="592"/>
      <c r="P490" s="592"/>
      <c r="Q490" s="592"/>
      <c r="R490" s="592"/>
      <c r="S490" s="592"/>
      <c r="T490" s="592"/>
      <c r="U490" s="592"/>
      <c r="V490" s="592"/>
      <c r="W490" s="592"/>
      <c r="X490" s="592"/>
      <c r="Y490" s="592"/>
      <c r="Z490" s="592"/>
      <c r="AA490" s="66"/>
      <c r="AB490" s="66"/>
      <c r="AC490" s="80"/>
    </row>
    <row r="491" spans="1:68" ht="27" hidden="1" customHeight="1" x14ac:dyDescent="0.25">
      <c r="A491" s="63" t="s">
        <v>775</v>
      </c>
      <c r="B491" s="63" t="s">
        <v>776</v>
      </c>
      <c r="C491" s="36">
        <v>4301052046</v>
      </c>
      <c r="D491" s="576">
        <v>4640242180533</v>
      </c>
      <c r="E491" s="576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118</v>
      </c>
      <c r="L491" s="37" t="s">
        <v>45</v>
      </c>
      <c r="M491" s="38" t="s">
        <v>104</v>
      </c>
      <c r="N491" s="38"/>
      <c r="O491" s="37">
        <v>45</v>
      </c>
      <c r="P491" s="593" t="s">
        <v>777</v>
      </c>
      <c r="Q491" s="578"/>
      <c r="R491" s="578"/>
      <c r="S491" s="578"/>
      <c r="T491" s="57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778</v>
      </c>
      <c r="AG491" s="78"/>
      <c r="AJ491" s="84" t="s">
        <v>45</v>
      </c>
      <c r="AK491" s="84">
        <v>0</v>
      </c>
      <c r="BB491" s="563" t="s">
        <v>65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779</v>
      </c>
      <c r="B492" s="63" t="s">
        <v>780</v>
      </c>
      <c r="C492" s="36">
        <v>4301051920</v>
      </c>
      <c r="D492" s="576">
        <v>4640242181233</v>
      </c>
      <c r="E492" s="576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89</v>
      </c>
      <c r="L492" s="37" t="s">
        <v>45</v>
      </c>
      <c r="M492" s="38" t="s">
        <v>104</v>
      </c>
      <c r="N492" s="38"/>
      <c r="O492" s="37">
        <v>45</v>
      </c>
      <c r="P492" s="594" t="s">
        <v>781</v>
      </c>
      <c r="Q492" s="578"/>
      <c r="R492" s="578"/>
      <c r="S492" s="578"/>
      <c r="T492" s="57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778</v>
      </c>
      <c r="AG492" s="78"/>
      <c r="AJ492" s="84" t="s">
        <v>45</v>
      </c>
      <c r="AK492" s="84">
        <v>0</v>
      </c>
      <c r="BB492" s="565" t="s">
        <v>65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583"/>
      <c r="B493" s="583"/>
      <c r="C493" s="583"/>
      <c r="D493" s="583"/>
      <c r="E493" s="583"/>
      <c r="F493" s="583"/>
      <c r="G493" s="583"/>
      <c r="H493" s="583"/>
      <c r="I493" s="583"/>
      <c r="J493" s="583"/>
      <c r="K493" s="583"/>
      <c r="L493" s="583"/>
      <c r="M493" s="583"/>
      <c r="N493" s="583"/>
      <c r="O493" s="584"/>
      <c r="P493" s="580" t="s">
        <v>40</v>
      </c>
      <c r="Q493" s="581"/>
      <c r="R493" s="581"/>
      <c r="S493" s="581"/>
      <c r="T493" s="581"/>
      <c r="U493" s="581"/>
      <c r="V493" s="582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hidden="1" x14ac:dyDescent="0.2">
      <c r="A494" s="583"/>
      <c r="B494" s="583"/>
      <c r="C494" s="583"/>
      <c r="D494" s="583"/>
      <c r="E494" s="583"/>
      <c r="F494" s="583"/>
      <c r="G494" s="583"/>
      <c r="H494" s="583"/>
      <c r="I494" s="583"/>
      <c r="J494" s="583"/>
      <c r="K494" s="583"/>
      <c r="L494" s="583"/>
      <c r="M494" s="583"/>
      <c r="N494" s="583"/>
      <c r="O494" s="584"/>
      <c r="P494" s="580" t="s">
        <v>40</v>
      </c>
      <c r="Q494" s="581"/>
      <c r="R494" s="581"/>
      <c r="S494" s="581"/>
      <c r="T494" s="581"/>
      <c r="U494" s="581"/>
      <c r="V494" s="582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592" t="s">
        <v>182</v>
      </c>
      <c r="B495" s="592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2"/>
      <c r="O495" s="592"/>
      <c r="P495" s="592"/>
      <c r="Q495" s="592"/>
      <c r="R495" s="592"/>
      <c r="S495" s="592"/>
      <c r="T495" s="592"/>
      <c r="U495" s="592"/>
      <c r="V495" s="592"/>
      <c r="W495" s="592"/>
      <c r="X495" s="592"/>
      <c r="Y495" s="592"/>
      <c r="Z495" s="592"/>
      <c r="AA495" s="66"/>
      <c r="AB495" s="66"/>
      <c r="AC495" s="80"/>
    </row>
    <row r="496" spans="1:68" ht="27" hidden="1" customHeight="1" x14ac:dyDescent="0.25">
      <c r="A496" s="63" t="s">
        <v>782</v>
      </c>
      <c r="B496" s="63" t="s">
        <v>783</v>
      </c>
      <c r="C496" s="36">
        <v>4301060491</v>
      </c>
      <c r="D496" s="576">
        <v>4640242180120</v>
      </c>
      <c r="E496" s="576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118</v>
      </c>
      <c r="L496" s="37" t="s">
        <v>45</v>
      </c>
      <c r="M496" s="38" t="s">
        <v>88</v>
      </c>
      <c r="N496" s="38"/>
      <c r="O496" s="37">
        <v>40</v>
      </c>
      <c r="P496" s="589" t="s">
        <v>784</v>
      </c>
      <c r="Q496" s="578"/>
      <c r="R496" s="578"/>
      <c r="S496" s="578"/>
      <c r="T496" s="57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785</v>
      </c>
      <c r="AG496" s="78"/>
      <c r="AJ496" s="84" t="s">
        <v>45</v>
      </c>
      <c r="AK496" s="84">
        <v>0</v>
      </c>
      <c r="BB496" s="567" t="s">
        <v>65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786</v>
      </c>
      <c r="B497" s="63" t="s">
        <v>787</v>
      </c>
      <c r="C497" s="36">
        <v>4301060498</v>
      </c>
      <c r="D497" s="576">
        <v>4640242180137</v>
      </c>
      <c r="E497" s="576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104</v>
      </c>
      <c r="N497" s="38"/>
      <c r="O497" s="37">
        <v>40</v>
      </c>
      <c r="P497" s="590" t="s">
        <v>788</v>
      </c>
      <c r="Q497" s="578"/>
      <c r="R497" s="578"/>
      <c r="S497" s="578"/>
      <c r="T497" s="57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789</v>
      </c>
      <c r="AG497" s="78"/>
      <c r="AJ497" s="84" t="s">
        <v>45</v>
      </c>
      <c r="AK497" s="84">
        <v>0</v>
      </c>
      <c r="BB497" s="569" t="s">
        <v>65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583"/>
      <c r="B498" s="583"/>
      <c r="C498" s="583"/>
      <c r="D498" s="583"/>
      <c r="E498" s="583"/>
      <c r="F498" s="583"/>
      <c r="G498" s="583"/>
      <c r="H498" s="583"/>
      <c r="I498" s="583"/>
      <c r="J498" s="583"/>
      <c r="K498" s="583"/>
      <c r="L498" s="583"/>
      <c r="M498" s="583"/>
      <c r="N498" s="583"/>
      <c r="O498" s="584"/>
      <c r="P498" s="580" t="s">
        <v>40</v>
      </c>
      <c r="Q498" s="581"/>
      <c r="R498" s="581"/>
      <c r="S498" s="581"/>
      <c r="T498" s="581"/>
      <c r="U498" s="581"/>
      <c r="V498" s="58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hidden="1" x14ac:dyDescent="0.2">
      <c r="A499" s="583"/>
      <c r="B499" s="583"/>
      <c r="C499" s="583"/>
      <c r="D499" s="583"/>
      <c r="E499" s="583"/>
      <c r="F499" s="583"/>
      <c r="G499" s="583"/>
      <c r="H499" s="583"/>
      <c r="I499" s="583"/>
      <c r="J499" s="583"/>
      <c r="K499" s="583"/>
      <c r="L499" s="583"/>
      <c r="M499" s="583"/>
      <c r="N499" s="583"/>
      <c r="O499" s="584"/>
      <c r="P499" s="580" t="s">
        <v>40</v>
      </c>
      <c r="Q499" s="581"/>
      <c r="R499" s="581"/>
      <c r="S499" s="581"/>
      <c r="T499" s="581"/>
      <c r="U499" s="581"/>
      <c r="V499" s="58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hidden="1" customHeight="1" x14ac:dyDescent="0.25">
      <c r="A500" s="591" t="s">
        <v>790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5"/>
      <c r="AB500" s="65"/>
      <c r="AC500" s="79"/>
    </row>
    <row r="501" spans="1:68" ht="14.25" hidden="1" customHeight="1" x14ac:dyDescent="0.25">
      <c r="A501" s="592" t="s">
        <v>147</v>
      </c>
      <c r="B501" s="592"/>
      <c r="C501" s="592"/>
      <c r="D501" s="592"/>
      <c r="E501" s="592"/>
      <c r="F501" s="592"/>
      <c r="G501" s="592"/>
      <c r="H501" s="592"/>
      <c r="I501" s="592"/>
      <c r="J501" s="592"/>
      <c r="K501" s="592"/>
      <c r="L501" s="592"/>
      <c r="M501" s="592"/>
      <c r="N501" s="592"/>
      <c r="O501" s="592"/>
      <c r="P501" s="592"/>
      <c r="Q501" s="592"/>
      <c r="R501" s="592"/>
      <c r="S501" s="592"/>
      <c r="T501" s="592"/>
      <c r="U501" s="592"/>
      <c r="V501" s="592"/>
      <c r="W501" s="592"/>
      <c r="X501" s="592"/>
      <c r="Y501" s="592"/>
      <c r="Z501" s="592"/>
      <c r="AA501" s="66"/>
      <c r="AB501" s="66"/>
      <c r="AC501" s="80"/>
    </row>
    <row r="502" spans="1:68" ht="27" hidden="1" customHeight="1" x14ac:dyDescent="0.25">
      <c r="A502" s="63" t="s">
        <v>791</v>
      </c>
      <c r="B502" s="63" t="s">
        <v>792</v>
      </c>
      <c r="C502" s="36">
        <v>4301020314</v>
      </c>
      <c r="D502" s="576">
        <v>4640242180090</v>
      </c>
      <c r="E502" s="576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118</v>
      </c>
      <c r="L502" s="37" t="s">
        <v>45</v>
      </c>
      <c r="M502" s="38" t="s">
        <v>117</v>
      </c>
      <c r="N502" s="38"/>
      <c r="O502" s="37">
        <v>50</v>
      </c>
      <c r="P502" s="577" t="s">
        <v>793</v>
      </c>
      <c r="Q502" s="578"/>
      <c r="R502" s="578"/>
      <c r="S502" s="578"/>
      <c r="T502" s="57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794</v>
      </c>
      <c r="AG502" s="78"/>
      <c r="AJ502" s="84" t="s">
        <v>45</v>
      </c>
      <c r="AK502" s="84">
        <v>0</v>
      </c>
      <c r="BB502" s="571" t="s">
        <v>65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idden="1" x14ac:dyDescent="0.2">
      <c r="A503" s="583"/>
      <c r="B503" s="583"/>
      <c r="C503" s="583"/>
      <c r="D503" s="583"/>
      <c r="E503" s="583"/>
      <c r="F503" s="583"/>
      <c r="G503" s="583"/>
      <c r="H503" s="583"/>
      <c r="I503" s="583"/>
      <c r="J503" s="583"/>
      <c r="K503" s="583"/>
      <c r="L503" s="583"/>
      <c r="M503" s="583"/>
      <c r="N503" s="583"/>
      <c r="O503" s="584"/>
      <c r="P503" s="580" t="s">
        <v>40</v>
      </c>
      <c r="Q503" s="581"/>
      <c r="R503" s="581"/>
      <c r="S503" s="581"/>
      <c r="T503" s="581"/>
      <c r="U503" s="581"/>
      <c r="V503" s="582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hidden="1" x14ac:dyDescent="0.2">
      <c r="A504" s="583"/>
      <c r="B504" s="583"/>
      <c r="C504" s="583"/>
      <c r="D504" s="583"/>
      <c r="E504" s="583"/>
      <c r="F504" s="583"/>
      <c r="G504" s="583"/>
      <c r="H504" s="583"/>
      <c r="I504" s="583"/>
      <c r="J504" s="583"/>
      <c r="K504" s="583"/>
      <c r="L504" s="583"/>
      <c r="M504" s="583"/>
      <c r="N504" s="583"/>
      <c r="O504" s="584"/>
      <c r="P504" s="580" t="s">
        <v>40</v>
      </c>
      <c r="Q504" s="581"/>
      <c r="R504" s="581"/>
      <c r="S504" s="581"/>
      <c r="T504" s="581"/>
      <c r="U504" s="581"/>
      <c r="V504" s="582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583"/>
      <c r="B505" s="583"/>
      <c r="C505" s="583"/>
      <c r="D505" s="583"/>
      <c r="E505" s="583"/>
      <c r="F505" s="583"/>
      <c r="G505" s="583"/>
      <c r="H505" s="583"/>
      <c r="I505" s="583"/>
      <c r="J505" s="583"/>
      <c r="K505" s="583"/>
      <c r="L505" s="583"/>
      <c r="M505" s="583"/>
      <c r="N505" s="583"/>
      <c r="O505" s="588"/>
      <c r="P505" s="585" t="s">
        <v>33</v>
      </c>
      <c r="Q505" s="586"/>
      <c r="R505" s="586"/>
      <c r="S505" s="586"/>
      <c r="T505" s="586"/>
      <c r="U505" s="586"/>
      <c r="V505" s="587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1.98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1.98</v>
      </c>
      <c r="Z505" s="42"/>
      <c r="AA505" s="67"/>
      <c r="AB505" s="67"/>
      <c r="AC505" s="67"/>
    </row>
    <row r="506" spans="1:68" x14ac:dyDescent="0.2">
      <c r="A506" s="583"/>
      <c r="B506" s="583"/>
      <c r="C506" s="583"/>
      <c r="D506" s="583"/>
      <c r="E506" s="583"/>
      <c r="F506" s="583"/>
      <c r="G506" s="583"/>
      <c r="H506" s="583"/>
      <c r="I506" s="583"/>
      <c r="J506" s="583"/>
      <c r="K506" s="583"/>
      <c r="L506" s="583"/>
      <c r="M506" s="583"/>
      <c r="N506" s="583"/>
      <c r="O506" s="588"/>
      <c r="P506" s="585" t="s">
        <v>34</v>
      </c>
      <c r="Q506" s="586"/>
      <c r="R506" s="586"/>
      <c r="S506" s="586"/>
      <c r="T506" s="586"/>
      <c r="U506" s="586"/>
      <c r="V506" s="587"/>
      <c r="W506" s="42" t="s">
        <v>0</v>
      </c>
      <c r="X506" s="43">
        <f>IFERROR(SUM(BM22:BM502),"0")</f>
        <v>2.08</v>
      </c>
      <c r="Y506" s="43">
        <f>IFERROR(SUM(BN22:BN502),"0")</f>
        <v>2.08</v>
      </c>
      <c r="Z506" s="42"/>
      <c r="AA506" s="67"/>
      <c r="AB506" s="67"/>
      <c r="AC506" s="67"/>
    </row>
    <row r="507" spans="1:68" x14ac:dyDescent="0.2">
      <c r="A507" s="583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8"/>
      <c r="P507" s="585" t="s">
        <v>35</v>
      </c>
      <c r="Q507" s="586"/>
      <c r="R507" s="586"/>
      <c r="S507" s="586"/>
      <c r="T507" s="586"/>
      <c r="U507" s="586"/>
      <c r="V507" s="587"/>
      <c r="W507" s="42" t="s">
        <v>20</v>
      </c>
      <c r="X507" s="44">
        <f>ROUNDUP(SUM(BO22:BO502),0)</f>
        <v>1</v>
      </c>
      <c r="Y507" s="44">
        <f>ROUNDUP(SUM(BP22:BP502),0)</f>
        <v>1</v>
      </c>
      <c r="Z507" s="42"/>
      <c r="AA507" s="67"/>
      <c r="AB507" s="67"/>
      <c r="AC507" s="67"/>
    </row>
    <row r="508" spans="1:68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88"/>
      <c r="P508" s="585" t="s">
        <v>36</v>
      </c>
      <c r="Q508" s="586"/>
      <c r="R508" s="586"/>
      <c r="S508" s="586"/>
      <c r="T508" s="586"/>
      <c r="U508" s="586"/>
      <c r="V508" s="587"/>
      <c r="W508" s="42" t="s">
        <v>0</v>
      </c>
      <c r="X508" s="43">
        <f>GrossWeightTotal+PalletQtyTotal*25</f>
        <v>27.08</v>
      </c>
      <c r="Y508" s="43">
        <f>GrossWeightTotalR+PalletQtyTotalR*25</f>
        <v>27.08</v>
      </c>
      <c r="Z508" s="42"/>
      <c r="AA508" s="67"/>
      <c r="AB508" s="67"/>
      <c r="AC508" s="67"/>
    </row>
    <row r="509" spans="1:68" x14ac:dyDescent="0.2">
      <c r="A509" s="583"/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8"/>
      <c r="P509" s="585" t="s">
        <v>37</v>
      </c>
      <c r="Q509" s="586"/>
      <c r="R509" s="586"/>
      <c r="S509" s="586"/>
      <c r="T509" s="586"/>
      <c r="U509" s="586"/>
      <c r="V509" s="587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</v>
      </c>
      <c r="Z509" s="42"/>
      <c r="AA509" s="67"/>
      <c r="AB509" s="67"/>
      <c r="AC509" s="67"/>
    </row>
    <row r="510" spans="1:68" ht="14.25" hidden="1" x14ac:dyDescent="0.2">
      <c r="A510" s="583"/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8"/>
      <c r="P510" s="585" t="s">
        <v>38</v>
      </c>
      <c r="Q510" s="586"/>
      <c r="R510" s="586"/>
      <c r="S510" s="586"/>
      <c r="T510" s="586"/>
      <c r="U510" s="586"/>
      <c r="V510" s="587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5.0200000000000002E-3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76</v>
      </c>
      <c r="C512" s="572" t="s">
        <v>111</v>
      </c>
      <c r="D512" s="572" t="s">
        <v>111</v>
      </c>
      <c r="E512" s="572" t="s">
        <v>111</v>
      </c>
      <c r="F512" s="572" t="s">
        <v>111</v>
      </c>
      <c r="G512" s="572" t="s">
        <v>111</v>
      </c>
      <c r="H512" s="572" t="s">
        <v>111</v>
      </c>
      <c r="I512" s="572" t="s">
        <v>266</v>
      </c>
      <c r="J512" s="572" t="s">
        <v>266</v>
      </c>
      <c r="K512" s="572" t="s">
        <v>266</v>
      </c>
      <c r="L512" s="572" t="s">
        <v>266</v>
      </c>
      <c r="M512" s="572" t="s">
        <v>266</v>
      </c>
      <c r="N512" s="573"/>
      <c r="O512" s="572" t="s">
        <v>266</v>
      </c>
      <c r="P512" s="572" t="s">
        <v>266</v>
      </c>
      <c r="Q512" s="572" t="s">
        <v>266</v>
      </c>
      <c r="R512" s="572" t="s">
        <v>266</v>
      </c>
      <c r="S512" s="572" t="s">
        <v>266</v>
      </c>
      <c r="T512" s="572" t="s">
        <v>554</v>
      </c>
      <c r="U512" s="572" t="s">
        <v>554</v>
      </c>
      <c r="V512" s="572" t="s">
        <v>611</v>
      </c>
      <c r="W512" s="572" t="s">
        <v>611</v>
      </c>
      <c r="X512" s="572" t="s">
        <v>611</v>
      </c>
      <c r="Y512" s="572" t="s">
        <v>611</v>
      </c>
      <c r="Z512" s="85" t="s">
        <v>667</v>
      </c>
      <c r="AA512" s="572" t="s">
        <v>737</v>
      </c>
      <c r="AB512" s="572" t="s">
        <v>737</v>
      </c>
      <c r="AC512" s="60"/>
      <c r="AF512" s="1"/>
    </row>
    <row r="513" spans="1:32" ht="14.25" customHeight="1" thickTop="1" x14ac:dyDescent="0.2">
      <c r="A513" s="574" t="s">
        <v>10</v>
      </c>
      <c r="B513" s="572" t="s">
        <v>76</v>
      </c>
      <c r="C513" s="572" t="s">
        <v>112</v>
      </c>
      <c r="D513" s="572" t="s">
        <v>129</v>
      </c>
      <c r="E513" s="572" t="s">
        <v>189</v>
      </c>
      <c r="F513" s="572" t="s">
        <v>212</v>
      </c>
      <c r="G513" s="572" t="s">
        <v>245</v>
      </c>
      <c r="H513" s="572" t="s">
        <v>111</v>
      </c>
      <c r="I513" s="572" t="s">
        <v>267</v>
      </c>
      <c r="J513" s="572" t="s">
        <v>307</v>
      </c>
      <c r="K513" s="572" t="s">
        <v>368</v>
      </c>
      <c r="L513" s="572" t="s">
        <v>409</v>
      </c>
      <c r="M513" s="572" t="s">
        <v>425</v>
      </c>
      <c r="N513" s="1"/>
      <c r="O513" s="572" t="s">
        <v>438</v>
      </c>
      <c r="P513" s="572" t="s">
        <v>448</v>
      </c>
      <c r="Q513" s="572" t="s">
        <v>455</v>
      </c>
      <c r="R513" s="572" t="s">
        <v>460</v>
      </c>
      <c r="S513" s="572" t="s">
        <v>544</v>
      </c>
      <c r="T513" s="572" t="s">
        <v>555</v>
      </c>
      <c r="U513" s="572" t="s">
        <v>589</v>
      </c>
      <c r="V513" s="572" t="s">
        <v>612</v>
      </c>
      <c r="W513" s="572" t="s">
        <v>644</v>
      </c>
      <c r="X513" s="572" t="s">
        <v>659</v>
      </c>
      <c r="Y513" s="572" t="s">
        <v>663</v>
      </c>
      <c r="Z513" s="572" t="s">
        <v>667</v>
      </c>
      <c r="AA513" s="572" t="s">
        <v>737</v>
      </c>
      <c r="AB513" s="572" t="s">
        <v>790</v>
      </c>
      <c r="AC513" s="60"/>
      <c r="AF513" s="1"/>
    </row>
    <row r="514" spans="1:32" ht="13.5" thickBot="1" x14ac:dyDescent="0.25">
      <c r="A514" s="575"/>
      <c r="B514" s="572"/>
      <c r="C514" s="572"/>
      <c r="D514" s="572"/>
      <c r="E514" s="572"/>
      <c r="F514" s="572"/>
      <c r="G514" s="572"/>
      <c r="H514" s="572"/>
      <c r="I514" s="572"/>
      <c r="J514" s="572"/>
      <c r="K514" s="572"/>
      <c r="L514" s="572"/>
      <c r="M514" s="572"/>
      <c r="N514" s="1"/>
      <c r="O514" s="572"/>
      <c r="P514" s="572"/>
      <c r="Q514" s="572"/>
      <c r="R514" s="572"/>
      <c r="S514" s="572"/>
      <c r="T514" s="572"/>
      <c r="U514" s="572"/>
      <c r="V514" s="572"/>
      <c r="W514" s="572"/>
      <c r="X514" s="572"/>
      <c r="Y514" s="572"/>
      <c r="Z514" s="572"/>
      <c r="AA514" s="572"/>
      <c r="AB514" s="572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1.98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00"/>
        <filter val="1,98"/>
        <filter val="2,08"/>
        <filter val="27,08"/>
      </filters>
    </filterColumn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1 X344 X341:X342 X267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9"/>
    </row>
    <row r="3" spans="2:8" x14ac:dyDescent="0.2">
      <c r="B3" s="53" t="s">
        <v>796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74</v>
      </c>
      <c r="C6" s="53" t="s">
        <v>798</v>
      </c>
      <c r="D6" s="53" t="s">
        <v>799</v>
      </c>
      <c r="E6" s="53" t="s">
        <v>45</v>
      </c>
    </row>
    <row r="8" spans="2:8" x14ac:dyDescent="0.2">
      <c r="B8" s="53" t="s">
        <v>75</v>
      </c>
      <c r="C8" s="53" t="s">
        <v>798</v>
      </c>
      <c r="D8" s="53" t="s">
        <v>45</v>
      </c>
      <c r="E8" s="53" t="s">
        <v>45</v>
      </c>
    </row>
    <row r="10" spans="2:8" x14ac:dyDescent="0.2">
      <c r="B10" s="53" t="s">
        <v>800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809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810</v>
      </c>
      <c r="C20" s="53" t="s">
        <v>45</v>
      </c>
      <c r="D20" s="53" t="s">
        <v>45</v>
      </c>
      <c r="E20" s="53" t="s">
        <v>45</v>
      </c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2025-07-23T12:58:43Z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