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КИ Ташкент\"/>
    </mc:Choice>
  </mc:AlternateContent>
  <xr:revisionPtr revIDLastSave="0" documentId="13_ncr:1_{E5573D39-2921-4DBF-854B-5A3F9A3546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V7" i="1" s="1"/>
  <c r="Q8" i="1"/>
  <c r="AH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6" i="1"/>
  <c r="V6" i="1" s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21" i="1" l="1"/>
  <c r="AH21" i="1" s="1"/>
  <c r="L5" i="1"/>
  <c r="R6" i="1"/>
  <c r="U6" i="1" s="1"/>
  <c r="R23" i="1"/>
  <c r="AH23" i="1" s="1"/>
  <c r="AH10" i="1"/>
  <c r="R12" i="1"/>
  <c r="AH12" i="1" s="1"/>
  <c r="AH14" i="1"/>
  <c r="AH16" i="1"/>
  <c r="AH18" i="1"/>
  <c r="AH6" i="1"/>
  <c r="R7" i="1"/>
  <c r="AH7" i="1" s="1"/>
  <c r="AH9" i="1"/>
  <c r="R11" i="1"/>
  <c r="AH11" i="1" s="1"/>
  <c r="AH13" i="1"/>
  <c r="AH15" i="1"/>
  <c r="AH17" i="1"/>
  <c r="AH20" i="1"/>
  <c r="AH22" i="1"/>
  <c r="R24" i="1"/>
  <c r="AH24" i="1" s="1"/>
  <c r="AH5" i="1"/>
  <c r="Q5" i="1"/>
  <c r="U24" i="1"/>
  <c r="U22" i="1"/>
  <c r="U20" i="1"/>
  <c r="U16" i="1"/>
  <c r="U12" i="1"/>
  <c r="U8" i="1"/>
  <c r="V8" i="1"/>
  <c r="U21" i="1"/>
  <c r="U19" i="1"/>
  <c r="U17" i="1"/>
  <c r="U15" i="1"/>
  <c r="U13" i="1"/>
  <c r="U11" i="1"/>
  <c r="U9" i="1"/>
  <c r="U7" i="1"/>
  <c r="U23" i="1" l="1"/>
  <c r="U10" i="1"/>
  <c r="U14" i="1"/>
  <c r="U18" i="1"/>
  <c r="R5" i="1"/>
</calcChain>
</file>

<file path=xl/sharedStrings.xml><?xml version="1.0" encoding="utf-8"?>
<sst xmlns="http://schemas.openxmlformats.org/spreadsheetml/2006/main" count="106" uniqueCount="62">
  <si>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</si>
  <si>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</si>
  <si>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</si>
  <si>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</si>
  <si>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</si>
  <si>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</si>
  <si>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</si>
  <si>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</si>
  <si>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</si>
  <si>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</si>
  <si>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</si>
  <si>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</si>
  <si>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</si>
  <si>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</si>
  <si>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</si>
  <si>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</si>
  <si>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</si>
  <si>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</si>
  <si>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</si>
  <si>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</si>
  <si>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</si>
  <si>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</si>
  <si>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</si>
  <si>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</si>
  <si>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</si>
  <si>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05,08,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</si>
  <si>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</si>
  <si>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</si>
  <si>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</si>
  <si>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</si>
  <si>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</si>
  <si>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</si>
  <si>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</si>
  <si>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</si>
  <si>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</si>
  <si>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</si>
  <si>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</si>
  <si>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</si>
  <si>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</si>
  <si>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</si>
  <si>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</si>
  <si>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</si>
  <si>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</si>
  <si>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</si>
  <si>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</si>
  <si>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</si>
  <si>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</si>
  <si>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</si>
  <si>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</si>
  <si>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</si>
  <si>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</si>
  <si>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</si>
  <si>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необходимо увеличить продажи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</si>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</sst>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2" xfId="1" applyNumberFormat="1" applyFont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1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3337.1539999999995</v>
      </c>
      <c r="F5" s="4">
        <f>SUM(F6:F499)</f>
        <v>3748.0490000000009</v>
      </c>
      <c r="G5" s="8"/>
      <c r="H5" s="1"/>
      <c r="I5" s="1"/>
      <c r="J5" s="1"/>
      <c r="K5" s="4">
        <f>SUM(K6:K499)</f>
        <v>0</v>
      </c>
      <c r="L5" s="4">
        <f>SUM(L6:L499)</f>
        <v>3337.1539999999995</v>
      </c>
      <c r="M5" s="4">
        <f>SUM(M6:M499)</f>
        <v>0</v>
      </c>
      <c r="N5" s="4">
        <f>SUM(N6:N499)</f>
        <v>0</v>
      </c>
      <c r="O5" s="4">
        <f>SUM(O6:O499)</f>
        <v>5220</v>
      </c>
      <c r="P5" s="4">
        <f>SUM(P6:P499)</f>
        <v>5730</v>
      </c>
      <c r="Q5" s="4">
        <f>SUM(Q6:Q499)</f>
        <v>667.43079999999998</v>
      </c>
      <c r="R5" s="4">
        <f>SUM(R6:R499)</f>
        <v>946.57099999999991</v>
      </c>
      <c r="S5" s="4">
        <f>SUM(S6:S499)</f>
        <v>0</v>
      </c>
      <c r="T5" s="1"/>
      <c r="U5" s="1"/>
      <c r="V5" s="1"/>
      <c r="W5" s="4">
        <f>SUM(W6:W499)</f>
        <v>997.6028</v>
      </c>
      <c r="X5" s="4">
        <f>SUM(X6:X499)</f>
        <v>1004.0044</v>
      </c>
      <c r="Y5" s="4">
        <f>SUM(Y6:Y499)</f>
        <v>522.4455999999999</v>
      </c>
      <c r="Z5" s="4">
        <f>SUM(Z6:Z499)</f>
        <v>1105.2264</v>
      </c>
      <c r="AA5" s="4">
        <f>SUM(AA6:AA499)</f>
        <v>819.37939999999981</v>
      </c>
      <c r="AB5" s="4">
        <f>SUM(AB6:AB499)</f>
        <v>737.79460000000006</v>
      </c>
      <c r="AC5" s="4">
        <f>SUM(AC6:AC499)</f>
        <v>952.16819999999996</v>
      </c>
      <c r="AD5" s="4">
        <f>SUM(AD6:AD499)</f>
        <v>783.34619999999995</v>
      </c>
      <c r="AE5" s="4">
        <f>SUM(AE6:AE499)</f>
        <v>936.97760000000005</v>
      </c>
      <c r="AF5" s="4">
        <f>SUM(AF6:AF499)</f>
        <v>1006.5802000000001</v>
      </c>
      <c r="AG5" s="1"/>
      <c r="AH5" s="4">
        <f>SUM(AH6:AH499)</f>
        <v>582.47099999999989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101.151</v>
      </c>
      <c r="D6" s="1">
        <v>147.44999999999999</v>
      </c>
      <c r="E6" s="1">
        <v>133.44999999999999</v>
      </c>
      <c r="F6" s="1">
        <v>110.146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4" si="0">E6-K6</f>
        <v>133.44999999999999</v>
      </c>
      <c r="M6" s="1"/>
      <c r="N6" s="1"/>
      <c r="O6" s="1">
        <v>160</v>
      </c>
      <c r="P6" s="1">
        <v>50</v>
      </c>
      <c r="Q6" s="1">
        <f>E6/5</f>
        <v>26.689999999999998</v>
      </c>
      <c r="R6" s="13">
        <f>20*Q6-P6-O6-F6</f>
        <v>213.65399999999994</v>
      </c>
      <c r="S6" s="5"/>
      <c r="T6" s="1"/>
      <c r="U6" s="1">
        <f>(F6+O6+P6+R6)/Q6</f>
        <v>20</v>
      </c>
      <c r="V6" s="1">
        <f>(F6+O6+P6)/Q6</f>
        <v>11.9949793930311</v>
      </c>
      <c r="W6" s="1">
        <v>20.233799999999999</v>
      </c>
      <c r="X6" s="1">
        <v>29.5688</v>
      </c>
      <c r="Y6" s="1">
        <v>11.245799999999999</v>
      </c>
      <c r="Z6" s="1">
        <v>26.440200000000001</v>
      </c>
      <c r="AA6" s="1">
        <v>20.863399999999999</v>
      </c>
      <c r="AB6" s="1">
        <v>20.500399999999999</v>
      </c>
      <c r="AC6" s="1">
        <v>26.164999999999999</v>
      </c>
      <c r="AD6" s="1">
        <v>30.814</v>
      </c>
      <c r="AE6" s="1">
        <v>24.873200000000001</v>
      </c>
      <c r="AF6" s="1">
        <v>27.5366</v>
      </c>
      <c r="AG6" s="1"/>
      <c r="AH6" s="1">
        <f>G6*R6</f>
        <v>213.65399999999994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235</v>
      </c>
      <c r="D7" s="1">
        <v>600</v>
      </c>
      <c r="E7" s="1">
        <v>449</v>
      </c>
      <c r="F7" s="1">
        <v>378</v>
      </c>
      <c r="G7" s="8">
        <v>0.35</v>
      </c>
      <c r="H7" s="1">
        <v>45</v>
      </c>
      <c r="I7" s="1" t="s">
        <v>39</v>
      </c>
      <c r="J7" s="1"/>
      <c r="K7" s="1"/>
      <c r="L7" s="1">
        <f t="shared" si="0"/>
        <v>449</v>
      </c>
      <c r="M7" s="1"/>
      <c r="N7" s="1"/>
      <c r="O7" s="1">
        <v>640</v>
      </c>
      <c r="P7" s="1">
        <v>680</v>
      </c>
      <c r="Q7" s="1">
        <f t="shared" ref="Q7:Q24" si="1">E7/5</f>
        <v>89.8</v>
      </c>
      <c r="R7" s="13">
        <f t="shared" ref="R7:R18" si="2">20*Q7-P7-O7-F7</f>
        <v>98</v>
      </c>
      <c r="S7" s="5"/>
      <c r="T7" s="1"/>
      <c r="U7" s="1">
        <f t="shared" ref="U7:U24" si="3">(F7+O7+P7+R7)/Q7</f>
        <v>20</v>
      </c>
      <c r="V7" s="1">
        <f t="shared" ref="V7:V24" si="4">(F7+O7+P7)/Q7</f>
        <v>18.908685968819601</v>
      </c>
      <c r="W7" s="1">
        <v>102.8</v>
      </c>
      <c r="X7" s="1">
        <v>159</v>
      </c>
      <c r="Y7" s="1">
        <v>101.2</v>
      </c>
      <c r="Z7" s="1">
        <v>122.4</v>
      </c>
      <c r="AA7" s="1">
        <v>104</v>
      </c>
      <c r="AB7" s="1">
        <v>79</v>
      </c>
      <c r="AC7" s="1">
        <v>119.8</v>
      </c>
      <c r="AD7" s="1">
        <v>95.4</v>
      </c>
      <c r="AE7" s="1">
        <v>117.2</v>
      </c>
      <c r="AF7" s="1">
        <v>115.8</v>
      </c>
      <c r="AG7" s="1"/>
      <c r="AH7" s="1">
        <f>G7*R7</f>
        <v>34.299999999999997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82.747</v>
      </c>
      <c r="D8" s="1">
        <v>97.691000000000003</v>
      </c>
      <c r="E8" s="1">
        <v>85.866</v>
      </c>
      <c r="F8" s="1">
        <v>87.658000000000001</v>
      </c>
      <c r="G8" s="8">
        <v>1</v>
      </c>
      <c r="H8" s="1">
        <v>45</v>
      </c>
      <c r="I8" s="1" t="s">
        <v>39</v>
      </c>
      <c r="J8" s="1"/>
      <c r="K8" s="1"/>
      <c r="L8" s="1">
        <f t="shared" si="0"/>
        <v>85.866</v>
      </c>
      <c r="M8" s="1"/>
      <c r="N8" s="1"/>
      <c r="O8" s="1">
        <v>160</v>
      </c>
      <c r="P8" s="1">
        <v>150</v>
      </c>
      <c r="Q8" s="1">
        <f t="shared" si="1"/>
        <v>17.173200000000001</v>
      </c>
      <c r="R8" s="13"/>
      <c r="S8" s="5"/>
      <c r="T8" s="1"/>
      <c r="U8" s="1">
        <f t="shared" si="3"/>
        <v>23.155731022756388</v>
      </c>
      <c r="V8" s="1">
        <f t="shared" si="4"/>
        <v>23.155731022756388</v>
      </c>
      <c r="W8" s="1">
        <v>24.278199999999998</v>
      </c>
      <c r="X8" s="1">
        <v>22.324200000000001</v>
      </c>
      <c r="Y8" s="1">
        <v>0.68440000000000001</v>
      </c>
      <c r="Z8" s="1">
        <v>29.968399999999999</v>
      </c>
      <c r="AA8" s="1">
        <v>16.2986</v>
      </c>
      <c r="AB8" s="1">
        <v>20.459599999999998</v>
      </c>
      <c r="AC8" s="1">
        <v>18.978400000000001</v>
      </c>
      <c r="AD8" s="1">
        <v>15.661</v>
      </c>
      <c r="AE8" s="1">
        <v>9.9396000000000004</v>
      </c>
      <c r="AF8" s="1">
        <v>10.254799999999999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200</v>
      </c>
      <c r="D9" s="1">
        <v>600</v>
      </c>
      <c r="E9" s="1">
        <v>334</v>
      </c>
      <c r="F9" s="1">
        <v>463</v>
      </c>
      <c r="G9" s="8">
        <v>0.35</v>
      </c>
      <c r="H9" s="1">
        <v>45</v>
      </c>
      <c r="I9" s="1" t="s">
        <v>39</v>
      </c>
      <c r="J9" s="1"/>
      <c r="K9" s="1"/>
      <c r="L9" s="1">
        <f t="shared" si="0"/>
        <v>334</v>
      </c>
      <c r="M9" s="1"/>
      <c r="N9" s="1"/>
      <c r="O9" s="1">
        <v>400</v>
      </c>
      <c r="P9" s="1">
        <v>560</v>
      </c>
      <c r="Q9" s="1">
        <f t="shared" si="1"/>
        <v>66.8</v>
      </c>
      <c r="R9" s="13"/>
      <c r="S9" s="5"/>
      <c r="T9" s="1"/>
      <c r="U9" s="1">
        <f t="shared" si="3"/>
        <v>21.30239520958084</v>
      </c>
      <c r="V9" s="1">
        <f t="shared" si="4"/>
        <v>21.30239520958084</v>
      </c>
      <c r="W9" s="1">
        <v>81.2</v>
      </c>
      <c r="X9" s="1">
        <v>86.6</v>
      </c>
      <c r="Y9" s="1">
        <v>43.2</v>
      </c>
      <c r="Z9" s="1">
        <v>104</v>
      </c>
      <c r="AA9" s="1">
        <v>66</v>
      </c>
      <c r="AB9" s="1">
        <v>61.6</v>
      </c>
      <c r="AC9" s="1">
        <v>95.8</v>
      </c>
      <c r="AD9" s="1">
        <v>73.2</v>
      </c>
      <c r="AE9" s="1">
        <v>91.8</v>
      </c>
      <c r="AF9" s="1">
        <v>97.2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53</v>
      </c>
      <c r="D10" s="1">
        <v>200</v>
      </c>
      <c r="E10" s="1">
        <v>153</v>
      </c>
      <c r="F10" s="1">
        <v>99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0"/>
        <v>153</v>
      </c>
      <c r="M10" s="1"/>
      <c r="N10" s="1"/>
      <c r="O10" s="1">
        <v>600</v>
      </c>
      <c r="P10" s="1">
        <v>400</v>
      </c>
      <c r="Q10" s="1">
        <f t="shared" si="1"/>
        <v>30.6</v>
      </c>
      <c r="R10" s="13"/>
      <c r="S10" s="5"/>
      <c r="T10" s="1"/>
      <c r="U10" s="1">
        <f t="shared" si="3"/>
        <v>35.915032679738559</v>
      </c>
      <c r="V10" s="1">
        <f t="shared" si="4"/>
        <v>35.915032679738559</v>
      </c>
      <c r="W10" s="1">
        <v>71</v>
      </c>
      <c r="X10" s="1">
        <v>77.8</v>
      </c>
      <c r="Y10" s="1">
        <v>24.6</v>
      </c>
      <c r="Z10" s="1">
        <v>45.6</v>
      </c>
      <c r="AA10" s="1">
        <v>61.2</v>
      </c>
      <c r="AB10" s="1">
        <v>53.4</v>
      </c>
      <c r="AC10" s="1">
        <v>50.8</v>
      </c>
      <c r="AD10" s="1">
        <v>34.6</v>
      </c>
      <c r="AE10" s="1">
        <v>70.599999999999994</v>
      </c>
      <c r="AF10" s="1">
        <v>80.8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57.826000000000001</v>
      </c>
      <c r="D11" s="1">
        <v>48.488</v>
      </c>
      <c r="E11" s="1">
        <v>52.442</v>
      </c>
      <c r="F11" s="1">
        <v>53.872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0"/>
        <v>52.442</v>
      </c>
      <c r="M11" s="1"/>
      <c r="N11" s="1"/>
      <c r="O11" s="1">
        <v>40</v>
      </c>
      <c r="P11" s="1">
        <v>70</v>
      </c>
      <c r="Q11" s="1">
        <f t="shared" si="1"/>
        <v>10.4884</v>
      </c>
      <c r="R11" s="13">
        <f t="shared" si="2"/>
        <v>45.896000000000001</v>
      </c>
      <c r="S11" s="5"/>
      <c r="T11" s="1"/>
      <c r="U11" s="1">
        <f t="shared" si="3"/>
        <v>20.000000000000004</v>
      </c>
      <c r="V11" s="1">
        <f t="shared" si="4"/>
        <v>15.624118073300027</v>
      </c>
      <c r="W11" s="1">
        <v>14.652799999999999</v>
      </c>
      <c r="X11" s="1">
        <v>12.271599999999999</v>
      </c>
      <c r="Y11" s="1">
        <v>0</v>
      </c>
      <c r="Z11" s="1">
        <v>8.1677999999999997</v>
      </c>
      <c r="AA11" s="1">
        <v>19.146799999999999</v>
      </c>
      <c r="AB11" s="1">
        <v>13.131399999999999</v>
      </c>
      <c r="AC11" s="1">
        <v>8.9922000000000004</v>
      </c>
      <c r="AD11" s="1">
        <v>11.203200000000001</v>
      </c>
      <c r="AE11" s="1">
        <v>13.186199999999999</v>
      </c>
      <c r="AF11" s="1">
        <v>9.7148000000000003</v>
      </c>
      <c r="AG11" s="1"/>
      <c r="AH11" s="1">
        <f>G11*R11</f>
        <v>45.896000000000001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359</v>
      </c>
      <c r="D12" s="1">
        <v>400</v>
      </c>
      <c r="E12" s="1">
        <v>297</v>
      </c>
      <c r="F12" s="1">
        <v>460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0"/>
        <v>297</v>
      </c>
      <c r="M12" s="1"/>
      <c r="N12" s="1"/>
      <c r="O12" s="1">
        <v>440</v>
      </c>
      <c r="P12" s="1">
        <v>240</v>
      </c>
      <c r="Q12" s="1">
        <f t="shared" si="1"/>
        <v>59.4</v>
      </c>
      <c r="R12" s="13">
        <f t="shared" si="2"/>
        <v>48</v>
      </c>
      <c r="S12" s="5"/>
      <c r="T12" s="1"/>
      <c r="U12" s="1">
        <f t="shared" si="3"/>
        <v>20</v>
      </c>
      <c r="V12" s="1">
        <f t="shared" si="4"/>
        <v>19.191919191919194</v>
      </c>
      <c r="W12" s="1">
        <v>69.400000000000006</v>
      </c>
      <c r="X12" s="1">
        <v>77</v>
      </c>
      <c r="Y12" s="1">
        <v>55</v>
      </c>
      <c r="Z12" s="1">
        <v>92.6</v>
      </c>
      <c r="AA12" s="1">
        <v>68.2</v>
      </c>
      <c r="AB12" s="1">
        <v>64.400000000000006</v>
      </c>
      <c r="AC12" s="1">
        <v>75.8</v>
      </c>
      <c r="AD12" s="1">
        <v>52.6</v>
      </c>
      <c r="AE12" s="1">
        <v>77</v>
      </c>
      <c r="AF12" s="1">
        <v>79.8</v>
      </c>
      <c r="AG12" s="1"/>
      <c r="AH12" s="1">
        <f>G12*R12</f>
        <v>19.200000000000003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92.778999999999996</v>
      </c>
      <c r="D13" s="1">
        <v>48.326000000000001</v>
      </c>
      <c r="E13" s="1">
        <v>61.396999999999998</v>
      </c>
      <c r="F13" s="1">
        <v>75.968000000000004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0"/>
        <v>61.396999999999998</v>
      </c>
      <c r="M13" s="1"/>
      <c r="N13" s="1"/>
      <c r="O13" s="1">
        <v>150</v>
      </c>
      <c r="P13" s="1">
        <v>50</v>
      </c>
      <c r="Q13" s="1">
        <f t="shared" si="1"/>
        <v>12.279399999999999</v>
      </c>
      <c r="R13" s="13"/>
      <c r="S13" s="5"/>
      <c r="T13" s="1"/>
      <c r="U13" s="1">
        <f t="shared" si="3"/>
        <v>22.474062250598568</v>
      </c>
      <c r="V13" s="1">
        <f t="shared" si="4"/>
        <v>22.474062250598568</v>
      </c>
      <c r="W13" s="1">
        <v>12.4374</v>
      </c>
      <c r="X13" s="1">
        <v>13.433199999999999</v>
      </c>
      <c r="Y13" s="1">
        <v>14.1624</v>
      </c>
      <c r="Z13" s="1">
        <v>21.780200000000001</v>
      </c>
      <c r="AA13" s="1">
        <v>10.950200000000001</v>
      </c>
      <c r="AB13" s="1">
        <v>6.6951999999999998</v>
      </c>
      <c r="AC13" s="1">
        <v>13.650399999999999</v>
      </c>
      <c r="AD13" s="1">
        <v>15.7468</v>
      </c>
      <c r="AE13" s="1">
        <v>12.498799999999999</v>
      </c>
      <c r="AF13" s="1">
        <v>9.655800000000001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38</v>
      </c>
      <c r="C14" s="1">
        <v>134.39400000000001</v>
      </c>
      <c r="D14" s="1"/>
      <c r="E14" s="1">
        <v>-0.5</v>
      </c>
      <c r="F14" s="1">
        <v>134.39400000000001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0"/>
        <v>-0.5</v>
      </c>
      <c r="M14" s="1"/>
      <c r="N14" s="1"/>
      <c r="O14" s="1"/>
      <c r="P14" s="1">
        <v>50</v>
      </c>
      <c r="Q14" s="1">
        <f t="shared" si="1"/>
        <v>-0.1</v>
      </c>
      <c r="R14" s="13"/>
      <c r="S14" s="5"/>
      <c r="T14" s="1"/>
      <c r="U14" s="1">
        <f t="shared" si="3"/>
        <v>-1843.94</v>
      </c>
      <c r="V14" s="1">
        <f t="shared" si="4"/>
        <v>-1843.94</v>
      </c>
      <c r="W14" s="1">
        <v>-0.1</v>
      </c>
      <c r="X14" s="1">
        <v>4.1177999999999999</v>
      </c>
      <c r="Y14" s="1">
        <v>3.3096000000000001</v>
      </c>
      <c r="Z14" s="1">
        <v>5.7084000000000001</v>
      </c>
      <c r="AA14" s="1">
        <v>2.448</v>
      </c>
      <c r="AB14" s="1">
        <v>5.4081999999999999</v>
      </c>
      <c r="AC14" s="1">
        <v>8.5134000000000007</v>
      </c>
      <c r="AD14" s="1">
        <v>1.0778000000000001</v>
      </c>
      <c r="AE14" s="1">
        <v>1.9096</v>
      </c>
      <c r="AF14" s="1">
        <v>6.8013999999999992</v>
      </c>
      <c r="AG14" s="15" t="s">
        <v>49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321</v>
      </c>
      <c r="D15" s="1"/>
      <c r="E15" s="1">
        <v>100</v>
      </c>
      <c r="F15" s="1">
        <v>215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0"/>
        <v>100</v>
      </c>
      <c r="M15" s="1"/>
      <c r="N15" s="1"/>
      <c r="O15" s="1"/>
      <c r="P15" s="1">
        <v>240</v>
      </c>
      <c r="Q15" s="1">
        <f t="shared" si="1"/>
        <v>20</v>
      </c>
      <c r="R15" s="13"/>
      <c r="S15" s="5"/>
      <c r="T15" s="1"/>
      <c r="U15" s="1">
        <f t="shared" si="3"/>
        <v>22.75</v>
      </c>
      <c r="V15" s="1">
        <f t="shared" si="4"/>
        <v>22.75</v>
      </c>
      <c r="W15" s="1">
        <v>38.200000000000003</v>
      </c>
      <c r="X15" s="1">
        <v>23.4</v>
      </c>
      <c r="Y15" s="1">
        <v>21.8</v>
      </c>
      <c r="Z15" s="1">
        <v>34</v>
      </c>
      <c r="AA15" s="1">
        <v>25.4</v>
      </c>
      <c r="AB15" s="1">
        <v>34.6</v>
      </c>
      <c r="AC15" s="1">
        <v>46.2</v>
      </c>
      <c r="AD15" s="1">
        <v>12.6</v>
      </c>
      <c r="AE15" s="1">
        <v>33</v>
      </c>
      <c r="AF15" s="1">
        <v>44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958</v>
      </c>
      <c r="D16" s="1"/>
      <c r="E16" s="1">
        <v>115</v>
      </c>
      <c r="F16" s="1">
        <v>842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0"/>
        <v>115</v>
      </c>
      <c r="M16" s="1"/>
      <c r="N16" s="1"/>
      <c r="O16" s="1"/>
      <c r="P16" s="1">
        <v>160</v>
      </c>
      <c r="Q16" s="1">
        <f t="shared" si="1"/>
        <v>23</v>
      </c>
      <c r="R16" s="13"/>
      <c r="S16" s="5"/>
      <c r="T16" s="1"/>
      <c r="U16" s="1">
        <f t="shared" si="3"/>
        <v>43.565217391304351</v>
      </c>
      <c r="V16" s="1">
        <f t="shared" si="4"/>
        <v>43.565217391304351</v>
      </c>
      <c r="W16" s="1">
        <v>54.8</v>
      </c>
      <c r="X16" s="1">
        <v>50.8</v>
      </c>
      <c r="Y16" s="1">
        <v>42.6</v>
      </c>
      <c r="Z16" s="1">
        <v>54.8</v>
      </c>
      <c r="AA16" s="1">
        <v>34.6</v>
      </c>
      <c r="AB16" s="1">
        <v>43.4</v>
      </c>
      <c r="AC16" s="1">
        <v>64.599999999999994</v>
      </c>
      <c r="AD16" s="1">
        <v>53</v>
      </c>
      <c r="AE16" s="1">
        <v>16</v>
      </c>
      <c r="AF16" s="1">
        <v>16.2</v>
      </c>
      <c r="AG16" s="15" t="s">
        <v>49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77.572000000000003</v>
      </c>
      <c r="D17" s="1">
        <v>47.21</v>
      </c>
      <c r="E17" s="1">
        <v>38.905999999999999</v>
      </c>
      <c r="F17" s="1">
        <v>85.376000000000005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0"/>
        <v>38.905999999999999</v>
      </c>
      <c r="M17" s="1"/>
      <c r="N17" s="1"/>
      <c r="O17" s="1">
        <v>30</v>
      </c>
      <c r="P17" s="1">
        <v>50</v>
      </c>
      <c r="Q17" s="1">
        <f t="shared" si="1"/>
        <v>7.7812000000000001</v>
      </c>
      <c r="R17" s="13"/>
      <c r="S17" s="5"/>
      <c r="T17" s="1"/>
      <c r="U17" s="1">
        <f t="shared" si="3"/>
        <v>21.253277129491597</v>
      </c>
      <c r="V17" s="1">
        <f t="shared" si="4"/>
        <v>21.253277129491597</v>
      </c>
      <c r="W17" s="1">
        <v>7.2081999999999997</v>
      </c>
      <c r="X17" s="1">
        <v>9.0162000000000013</v>
      </c>
      <c r="Y17" s="1">
        <v>3.5244</v>
      </c>
      <c r="Z17" s="1">
        <v>8.2218</v>
      </c>
      <c r="AA17" s="1">
        <v>5.4154</v>
      </c>
      <c r="AB17" s="1">
        <v>7.5897999999999994</v>
      </c>
      <c r="AC17" s="1">
        <v>10.3452</v>
      </c>
      <c r="AD17" s="1">
        <v>7.2664</v>
      </c>
      <c r="AE17" s="1">
        <v>7.008</v>
      </c>
      <c r="AF17" s="1">
        <v>9.307599999999999</v>
      </c>
      <c r="AG17" s="1"/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41</v>
      </c>
      <c r="C18" s="1">
        <v>269</v>
      </c>
      <c r="D18" s="1"/>
      <c r="E18" s="1">
        <v>109</v>
      </c>
      <c r="F18" s="1">
        <v>157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0"/>
        <v>109</v>
      </c>
      <c r="M18" s="1"/>
      <c r="N18" s="1"/>
      <c r="O18" s="1">
        <v>160</v>
      </c>
      <c r="P18" s="1">
        <v>400</v>
      </c>
      <c r="Q18" s="1">
        <f t="shared" si="1"/>
        <v>21.8</v>
      </c>
      <c r="R18" s="13"/>
      <c r="S18" s="5"/>
      <c r="T18" s="1"/>
      <c r="U18" s="1">
        <f t="shared" si="3"/>
        <v>32.88990825688073</v>
      </c>
      <c r="V18" s="1">
        <f t="shared" si="4"/>
        <v>32.88990825688073</v>
      </c>
      <c r="W18" s="1">
        <v>53.8</v>
      </c>
      <c r="X18" s="1">
        <v>30.2</v>
      </c>
      <c r="Y18" s="1">
        <v>23.8</v>
      </c>
      <c r="Z18" s="1">
        <v>43.4</v>
      </c>
      <c r="AA18" s="1">
        <v>29.4</v>
      </c>
      <c r="AB18" s="1">
        <v>26.6</v>
      </c>
      <c r="AC18" s="1">
        <v>61</v>
      </c>
      <c r="AD18" s="1">
        <v>33</v>
      </c>
      <c r="AE18" s="1">
        <v>43.2</v>
      </c>
      <c r="AF18" s="1">
        <v>52.2</v>
      </c>
      <c r="AG18" s="14" t="s">
        <v>52</v>
      </c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55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56</v>
      </c>
      <c r="J19" s="10"/>
      <c r="K19" s="10"/>
      <c r="L19" s="10">
        <f t="shared" si="0"/>
        <v>0</v>
      </c>
      <c r="M19" s="10"/>
      <c r="N19" s="10"/>
      <c r="O19" s="10"/>
      <c r="P19" s="10"/>
      <c r="Q19" s="10">
        <f t="shared" si="1"/>
        <v>0</v>
      </c>
      <c r="R19" s="12"/>
      <c r="S19" s="12"/>
      <c r="T19" s="10"/>
      <c r="U19" s="10" t="e">
        <f t="shared" si="3"/>
        <v>#DIV/0!</v>
      </c>
      <c r="V19" s="10" t="e">
        <f t="shared" si="4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41</v>
      </c>
      <c r="C20" s="1">
        <v>115</v>
      </c>
      <c r="D20" s="1">
        <v>400</v>
      </c>
      <c r="E20" s="1">
        <v>250</v>
      </c>
      <c r="F20" s="1">
        <v>261</v>
      </c>
      <c r="G20" s="8">
        <v>0.5</v>
      </c>
      <c r="H20" s="1">
        <v>60</v>
      </c>
      <c r="I20" s="1" t="s">
        <v>39</v>
      </c>
      <c r="J20" s="1"/>
      <c r="K20" s="1"/>
      <c r="L20" s="1">
        <f t="shared" si="0"/>
        <v>250</v>
      </c>
      <c r="M20" s="1"/>
      <c r="N20" s="1"/>
      <c r="O20" s="1">
        <v>440</v>
      </c>
      <c r="P20" s="1">
        <v>480</v>
      </c>
      <c r="Q20" s="1">
        <f t="shared" si="1"/>
        <v>50</v>
      </c>
      <c r="R20" s="13"/>
      <c r="S20" s="5"/>
      <c r="T20" s="1"/>
      <c r="U20" s="1">
        <f t="shared" si="3"/>
        <v>23.62</v>
      </c>
      <c r="V20" s="1">
        <f t="shared" si="4"/>
        <v>23.62</v>
      </c>
      <c r="W20" s="1">
        <v>82.6</v>
      </c>
      <c r="X20" s="1">
        <v>75.2</v>
      </c>
      <c r="Y20" s="1">
        <v>64.599999999999994</v>
      </c>
      <c r="Z20" s="1">
        <v>88.4</v>
      </c>
      <c r="AA20" s="1">
        <v>61.4</v>
      </c>
      <c r="AB20" s="1">
        <v>60.8</v>
      </c>
      <c r="AC20" s="1">
        <v>74</v>
      </c>
      <c r="AD20" s="1">
        <v>62.8</v>
      </c>
      <c r="AE20" s="1">
        <v>80.8</v>
      </c>
      <c r="AF20" s="1">
        <v>100.2</v>
      </c>
      <c r="AG20" s="1"/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38</v>
      </c>
      <c r="C21" s="1">
        <v>45.875999999999998</v>
      </c>
      <c r="D21" s="1">
        <v>202.06399999999999</v>
      </c>
      <c r="E21" s="1">
        <v>183.874</v>
      </c>
      <c r="F21" s="1">
        <v>60.866</v>
      </c>
      <c r="G21" s="8">
        <v>1</v>
      </c>
      <c r="H21" s="1">
        <v>60</v>
      </c>
      <c r="I21" s="1" t="s">
        <v>39</v>
      </c>
      <c r="J21" s="1"/>
      <c r="K21" s="1"/>
      <c r="L21" s="1">
        <f t="shared" si="0"/>
        <v>183.874</v>
      </c>
      <c r="M21" s="1"/>
      <c r="N21" s="1"/>
      <c r="O21" s="1">
        <v>350</v>
      </c>
      <c r="P21" s="1">
        <v>300</v>
      </c>
      <c r="Q21" s="1">
        <f t="shared" si="1"/>
        <v>36.774799999999999</v>
      </c>
      <c r="R21" s="13">
        <f t="shared" ref="R20:R24" si="5">20*Q21-P21-O21-F21</f>
        <v>24.629999999999981</v>
      </c>
      <c r="S21" s="5"/>
      <c r="T21" s="1"/>
      <c r="U21" s="1">
        <f t="shared" si="3"/>
        <v>20</v>
      </c>
      <c r="V21" s="1">
        <f t="shared" si="4"/>
        <v>19.330247887140107</v>
      </c>
      <c r="W21" s="1">
        <v>50.723200000000013</v>
      </c>
      <c r="X21" s="1">
        <v>50.261600000000001</v>
      </c>
      <c r="Y21" s="1">
        <v>19.550999999999998</v>
      </c>
      <c r="Z21" s="1">
        <v>47.976799999999997</v>
      </c>
      <c r="AA21" s="1">
        <v>38.799599999999998</v>
      </c>
      <c r="AB21" s="1">
        <v>34.477200000000003</v>
      </c>
      <c r="AC21" s="1">
        <v>49.432000000000002</v>
      </c>
      <c r="AD21" s="1">
        <v>36.505800000000001</v>
      </c>
      <c r="AE21" s="1">
        <v>45.964799999999997</v>
      </c>
      <c r="AF21" s="1">
        <v>46.957799999999999</v>
      </c>
      <c r="AG21" s="1"/>
      <c r="AH21" s="1">
        <f>G21*R21</f>
        <v>24.629999999999981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38</v>
      </c>
      <c r="C22" s="1">
        <v>116.35299999999999</v>
      </c>
      <c r="D22" s="1">
        <v>98.56</v>
      </c>
      <c r="E22" s="1">
        <v>204.62100000000001</v>
      </c>
      <c r="F22" s="1">
        <v>5.7679999999999998</v>
      </c>
      <c r="G22" s="8">
        <v>1</v>
      </c>
      <c r="H22" s="1">
        <v>50</v>
      </c>
      <c r="I22" s="1" t="s">
        <v>39</v>
      </c>
      <c r="J22" s="1"/>
      <c r="K22" s="1"/>
      <c r="L22" s="1">
        <f t="shared" si="0"/>
        <v>204.62100000000001</v>
      </c>
      <c r="M22" s="1"/>
      <c r="N22" s="1"/>
      <c r="O22" s="1">
        <v>500</v>
      </c>
      <c r="P22" s="1">
        <v>700</v>
      </c>
      <c r="Q22" s="1">
        <f t="shared" si="1"/>
        <v>40.924199999999999</v>
      </c>
      <c r="R22" s="13"/>
      <c r="S22" s="5"/>
      <c r="T22" s="1"/>
      <c r="U22" s="1">
        <f t="shared" si="3"/>
        <v>29.463447055776289</v>
      </c>
      <c r="V22" s="1">
        <f t="shared" si="4"/>
        <v>29.463447055776289</v>
      </c>
      <c r="W22" s="1">
        <v>89.883600000000001</v>
      </c>
      <c r="X22" s="1">
        <v>86.548000000000002</v>
      </c>
      <c r="Y22" s="1">
        <v>89.822400000000002</v>
      </c>
      <c r="Z22" s="1">
        <v>106.7602</v>
      </c>
      <c r="AA22" s="1">
        <v>76.813000000000002</v>
      </c>
      <c r="AB22" s="1">
        <v>63.799199999999999</v>
      </c>
      <c r="AC22" s="1">
        <v>79.092999999999989</v>
      </c>
      <c r="AD22" s="1">
        <v>81.406399999999991</v>
      </c>
      <c r="AE22" s="1">
        <v>86.635400000000004</v>
      </c>
      <c r="AF22" s="1">
        <v>95.6404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38</v>
      </c>
      <c r="C23" s="1">
        <v>22.420999999999999</v>
      </c>
      <c r="D23" s="1">
        <v>99.677999999999997</v>
      </c>
      <c r="E23" s="1">
        <v>110.098</v>
      </c>
      <c r="F23" s="1">
        <v>12.000999999999999</v>
      </c>
      <c r="G23" s="8">
        <v>1</v>
      </c>
      <c r="H23" s="1">
        <v>50</v>
      </c>
      <c r="I23" s="1" t="s">
        <v>39</v>
      </c>
      <c r="J23" s="1"/>
      <c r="K23" s="1"/>
      <c r="L23" s="1">
        <f t="shared" si="0"/>
        <v>110.098</v>
      </c>
      <c r="M23" s="1"/>
      <c r="N23" s="1"/>
      <c r="O23" s="1">
        <v>150</v>
      </c>
      <c r="P23" s="1">
        <v>150</v>
      </c>
      <c r="Q23" s="1">
        <f t="shared" si="1"/>
        <v>22.019600000000001</v>
      </c>
      <c r="R23" s="13">
        <f t="shared" si="5"/>
        <v>128.39099999999999</v>
      </c>
      <c r="S23" s="5"/>
      <c r="T23" s="1"/>
      <c r="U23" s="1">
        <f t="shared" si="3"/>
        <v>19.999999999999996</v>
      </c>
      <c r="V23" s="1">
        <f t="shared" si="4"/>
        <v>14.16924013151919</v>
      </c>
      <c r="W23" s="1">
        <v>26.8856</v>
      </c>
      <c r="X23" s="1">
        <v>23.463000000000001</v>
      </c>
      <c r="Y23" s="1">
        <v>4.1456</v>
      </c>
      <c r="Z23" s="1">
        <v>34.4026</v>
      </c>
      <c r="AA23" s="1">
        <v>19.444400000000002</v>
      </c>
      <c r="AB23" s="1">
        <v>21.133600000000001</v>
      </c>
      <c r="AC23" s="1">
        <v>25.9986</v>
      </c>
      <c r="AD23" s="1">
        <v>27.6648</v>
      </c>
      <c r="AE23" s="1">
        <v>15.762</v>
      </c>
      <c r="AF23" s="1">
        <v>15.911</v>
      </c>
      <c r="AG23" s="1"/>
      <c r="AH23" s="1">
        <f>G23*R23</f>
        <v>128.39099999999999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41</v>
      </c>
      <c r="C24" s="1">
        <v>116</v>
      </c>
      <c r="D24" s="1">
        <v>798</v>
      </c>
      <c r="E24" s="1">
        <v>660</v>
      </c>
      <c r="F24" s="1">
        <v>252</v>
      </c>
      <c r="G24" s="8">
        <v>0.3</v>
      </c>
      <c r="H24" s="1">
        <v>50</v>
      </c>
      <c r="I24" s="1" t="s">
        <v>39</v>
      </c>
      <c r="J24" s="1"/>
      <c r="K24" s="1"/>
      <c r="L24" s="1">
        <f t="shared" si="0"/>
        <v>660</v>
      </c>
      <c r="M24" s="1"/>
      <c r="N24" s="1"/>
      <c r="O24" s="1">
        <v>1000</v>
      </c>
      <c r="P24" s="1">
        <v>1000</v>
      </c>
      <c r="Q24" s="1">
        <f t="shared" si="1"/>
        <v>132</v>
      </c>
      <c r="R24" s="13">
        <f t="shared" si="5"/>
        <v>388</v>
      </c>
      <c r="S24" s="5"/>
      <c r="T24" s="1"/>
      <c r="U24" s="1">
        <f t="shared" si="3"/>
        <v>20</v>
      </c>
      <c r="V24" s="1">
        <f t="shared" si="4"/>
        <v>17.060606060606062</v>
      </c>
      <c r="W24" s="1">
        <v>197.6</v>
      </c>
      <c r="X24" s="1">
        <v>173</v>
      </c>
      <c r="Y24" s="1">
        <v>-0.8</v>
      </c>
      <c r="Z24" s="1">
        <v>230.6</v>
      </c>
      <c r="AA24" s="1">
        <v>159</v>
      </c>
      <c r="AB24" s="1">
        <v>120.8</v>
      </c>
      <c r="AC24" s="1">
        <v>123</v>
      </c>
      <c r="AD24" s="1">
        <v>138.80000000000001</v>
      </c>
      <c r="AE24" s="1">
        <v>189.6</v>
      </c>
      <c r="AF24" s="1">
        <v>188.6</v>
      </c>
      <c r="AG24" s="1"/>
      <c r="AH24" s="1">
        <f>G24*R24</f>
        <v>116.39999999999999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24" xr:uid="{1765D915-5384-41DE-A628-C6128DEF4A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2025-08-04T13:41:25Z</dcterms:created>
  <dcterms:modified xsi:type="dcterms:W3CDTF">2025-08-04T13:46:17Z</dcterms:modified>
</cp:coreProperties>
</file>