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3CFB1D-F0FF-4372-B205-94815D1CAF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P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528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Y372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7" i="1" s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Y325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BP294" i="1" s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BO273" i="1"/>
  <c r="BM273" i="1"/>
  <c r="Y273" i="1"/>
  <c r="BP273" i="1" s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BO246" i="1"/>
  <c r="BM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Y223" i="1" s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J528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Y156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4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F10" i="1" s="1"/>
  <c r="D7" i="1"/>
  <c r="Q6" i="1"/>
  <c r="P2" i="1"/>
  <c r="BP31" i="1" l="1"/>
  <c r="BN31" i="1"/>
  <c r="Z31" i="1"/>
  <c r="BP68" i="1"/>
  <c r="BN68" i="1"/>
  <c r="Z68" i="1"/>
  <c r="BP105" i="1"/>
  <c r="BN105" i="1"/>
  <c r="Z105" i="1"/>
  <c r="BP142" i="1"/>
  <c r="BN142" i="1"/>
  <c r="Z142" i="1"/>
  <c r="BP192" i="1"/>
  <c r="BN192" i="1"/>
  <c r="Z192" i="1"/>
  <c r="BP214" i="1"/>
  <c r="BN214" i="1"/>
  <c r="Z214" i="1"/>
  <c r="BP256" i="1"/>
  <c r="BN256" i="1"/>
  <c r="Z256" i="1"/>
  <c r="BP268" i="1"/>
  <c r="BN268" i="1"/>
  <c r="Z268" i="1"/>
  <c r="BP308" i="1"/>
  <c r="BN308" i="1"/>
  <c r="Z308" i="1"/>
  <c r="BP352" i="1"/>
  <c r="BN352" i="1"/>
  <c r="Z352" i="1"/>
  <c r="BP378" i="1"/>
  <c r="BN378" i="1"/>
  <c r="Z378" i="1"/>
  <c r="BP417" i="1"/>
  <c r="BN417" i="1"/>
  <c r="Z417" i="1"/>
  <c r="BP451" i="1"/>
  <c r="BN451" i="1"/>
  <c r="Z451" i="1"/>
  <c r="BP54" i="1"/>
  <c r="BN54" i="1"/>
  <c r="Z54" i="1"/>
  <c r="BP78" i="1"/>
  <c r="BN78" i="1"/>
  <c r="Z78" i="1"/>
  <c r="BP121" i="1"/>
  <c r="BN121" i="1"/>
  <c r="Z121" i="1"/>
  <c r="BP169" i="1"/>
  <c r="BN169" i="1"/>
  <c r="Z169" i="1"/>
  <c r="BP204" i="1"/>
  <c r="BN204" i="1"/>
  <c r="Z204" i="1"/>
  <c r="K528" i="1"/>
  <c r="BP229" i="1"/>
  <c r="BN229" i="1"/>
  <c r="Z229" i="1"/>
  <c r="BP267" i="1"/>
  <c r="BN267" i="1"/>
  <c r="Z267" i="1"/>
  <c r="BP296" i="1"/>
  <c r="BN296" i="1"/>
  <c r="Z296" i="1"/>
  <c r="BP337" i="1"/>
  <c r="BN337" i="1"/>
  <c r="Z337" i="1"/>
  <c r="BP366" i="1"/>
  <c r="BN366" i="1"/>
  <c r="Z366" i="1"/>
  <c r="BP402" i="1"/>
  <c r="BN402" i="1"/>
  <c r="Z402" i="1"/>
  <c r="BP448" i="1"/>
  <c r="BN448" i="1"/>
  <c r="Z448" i="1"/>
  <c r="BP467" i="1"/>
  <c r="BN467" i="1"/>
  <c r="Z467" i="1"/>
  <c r="Y71" i="1"/>
  <c r="Y101" i="1"/>
  <c r="Y110" i="1"/>
  <c r="Y145" i="1"/>
  <c r="Y261" i="1"/>
  <c r="Y319" i="1"/>
  <c r="Y332" i="1"/>
  <c r="Y362" i="1"/>
  <c r="BP360" i="1"/>
  <c r="BN360" i="1"/>
  <c r="Z360" i="1"/>
  <c r="BP376" i="1"/>
  <c r="BN376" i="1"/>
  <c r="Z376" i="1"/>
  <c r="BP400" i="1"/>
  <c r="BN400" i="1"/>
  <c r="Z400" i="1"/>
  <c r="BP441" i="1"/>
  <c r="BN441" i="1"/>
  <c r="Z441" i="1"/>
  <c r="Y499" i="1"/>
  <c r="Y498" i="1"/>
  <c r="BP496" i="1"/>
  <c r="BN496" i="1"/>
  <c r="Z496" i="1"/>
  <c r="BP508" i="1"/>
  <c r="BN508" i="1"/>
  <c r="Z508" i="1"/>
  <c r="BP510" i="1"/>
  <c r="BN510" i="1"/>
  <c r="Z510" i="1"/>
  <c r="Y339" i="1"/>
  <c r="BP335" i="1"/>
  <c r="BP350" i="1"/>
  <c r="BN350" i="1"/>
  <c r="Z350" i="1"/>
  <c r="Y412" i="1"/>
  <c r="BP410" i="1"/>
  <c r="BN410" i="1"/>
  <c r="Z410" i="1"/>
  <c r="BP446" i="1"/>
  <c r="BN446" i="1"/>
  <c r="Z446" i="1"/>
  <c r="BP465" i="1"/>
  <c r="BN465" i="1"/>
  <c r="Z465" i="1"/>
  <c r="B528" i="1"/>
  <c r="X520" i="1"/>
  <c r="X521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0" i="1"/>
  <c r="BN100" i="1"/>
  <c r="Z107" i="1"/>
  <c r="BN107" i="1"/>
  <c r="Y116" i="1"/>
  <c r="Z119" i="1"/>
  <c r="BN119" i="1"/>
  <c r="Z127" i="1"/>
  <c r="BN127" i="1"/>
  <c r="Z138" i="1"/>
  <c r="BN138" i="1"/>
  <c r="Y144" i="1"/>
  <c r="Z153" i="1"/>
  <c r="BN153" i="1"/>
  <c r="I528" i="1"/>
  <c r="Y174" i="1"/>
  <c r="Z167" i="1"/>
  <c r="BN167" i="1"/>
  <c r="Z171" i="1"/>
  <c r="BN171" i="1"/>
  <c r="Y180" i="1"/>
  <c r="Z188" i="1"/>
  <c r="BN188" i="1"/>
  <c r="Z198" i="1"/>
  <c r="BN198" i="1"/>
  <c r="Z202" i="1"/>
  <c r="BN202" i="1"/>
  <c r="Z208" i="1"/>
  <c r="BN208" i="1"/>
  <c r="Z212" i="1"/>
  <c r="BN212" i="1"/>
  <c r="Z216" i="1"/>
  <c r="BN216" i="1"/>
  <c r="Y222" i="1"/>
  <c r="Z227" i="1"/>
  <c r="BN227" i="1"/>
  <c r="Z231" i="1"/>
  <c r="BN231" i="1"/>
  <c r="Z246" i="1"/>
  <c r="BN246" i="1"/>
  <c r="BP246" i="1"/>
  <c r="Z247" i="1"/>
  <c r="BN247" i="1"/>
  <c r="Y252" i="1"/>
  <c r="Z251" i="1"/>
  <c r="BN251" i="1"/>
  <c r="Z258" i="1"/>
  <c r="BN258" i="1"/>
  <c r="Z265" i="1"/>
  <c r="BN265" i="1"/>
  <c r="Y269" i="1"/>
  <c r="Z273" i="1"/>
  <c r="BN273" i="1"/>
  <c r="Y276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Z298" i="1"/>
  <c r="BN298" i="1"/>
  <c r="Y311" i="1"/>
  <c r="Z306" i="1"/>
  <c r="BN306" i="1"/>
  <c r="Z314" i="1"/>
  <c r="BN314" i="1"/>
  <c r="Z322" i="1"/>
  <c r="BN322" i="1"/>
  <c r="Z327" i="1"/>
  <c r="BN327" i="1"/>
  <c r="BP327" i="1"/>
  <c r="Z328" i="1"/>
  <c r="BN328" i="1"/>
  <c r="Z329" i="1"/>
  <c r="BN329" i="1"/>
  <c r="Z335" i="1"/>
  <c r="BN335" i="1"/>
  <c r="BP342" i="1"/>
  <c r="BN342" i="1"/>
  <c r="Z342" i="1"/>
  <c r="BP354" i="1"/>
  <c r="BN354" i="1"/>
  <c r="Z354" i="1"/>
  <c r="Y371" i="1"/>
  <c r="BP370" i="1"/>
  <c r="BN370" i="1"/>
  <c r="Z370" i="1"/>
  <c r="Z371" i="1" s="1"/>
  <c r="Y384" i="1"/>
  <c r="Y383" i="1"/>
  <c r="BP382" i="1"/>
  <c r="BN382" i="1"/>
  <c r="Z382" i="1"/>
  <c r="Z383" i="1" s="1"/>
  <c r="Y388" i="1"/>
  <c r="BP386" i="1"/>
  <c r="BN386" i="1"/>
  <c r="Z386" i="1"/>
  <c r="BP404" i="1"/>
  <c r="BN404" i="1"/>
  <c r="Z404" i="1"/>
  <c r="Y425" i="1"/>
  <c r="BP421" i="1"/>
  <c r="BN421" i="1"/>
  <c r="Z421" i="1"/>
  <c r="BP442" i="1"/>
  <c r="BN442" i="1"/>
  <c r="Z442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338" i="1"/>
  <c r="Y345" i="1"/>
  <c r="Y363" i="1"/>
  <c r="V528" i="1"/>
  <c r="Y413" i="1"/>
  <c r="W528" i="1"/>
  <c r="Y426" i="1"/>
  <c r="Y462" i="1"/>
  <c r="Y478" i="1"/>
  <c r="H9" i="1"/>
  <c r="A10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3" i="1"/>
  <c r="C528" i="1"/>
  <c r="Z42" i="1"/>
  <c r="Z44" i="1" s="1"/>
  <c r="BN42" i="1"/>
  <c r="BP42" i="1"/>
  <c r="Y45" i="1"/>
  <c r="D528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28" i="1"/>
  <c r="Z90" i="1"/>
  <c r="BN90" i="1"/>
  <c r="BP90" i="1"/>
  <c r="Y93" i="1"/>
  <c r="Z95" i="1"/>
  <c r="BN95" i="1"/>
  <c r="BP95" i="1"/>
  <c r="Z97" i="1"/>
  <c r="BN97" i="1"/>
  <c r="Z99" i="1"/>
  <c r="BN99" i="1"/>
  <c r="Y102" i="1"/>
  <c r="F528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Z122" i="1"/>
  <c r="BN122" i="1"/>
  <c r="Y123" i="1"/>
  <c r="Z126" i="1"/>
  <c r="Z128" i="1" s="1"/>
  <c r="BN126" i="1"/>
  <c r="BP126" i="1"/>
  <c r="Y129" i="1"/>
  <c r="G528" i="1"/>
  <c r="Z133" i="1"/>
  <c r="Z134" i="1" s="1"/>
  <c r="BN133" i="1"/>
  <c r="BP133" i="1"/>
  <c r="Y134" i="1"/>
  <c r="Z137" i="1"/>
  <c r="Z139" i="1" s="1"/>
  <c r="BN137" i="1"/>
  <c r="BP137" i="1"/>
  <c r="Y140" i="1"/>
  <c r="Z143" i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Y194" i="1"/>
  <c r="Z193" i="1"/>
  <c r="Z194" i="1" s="1"/>
  <c r="BN193" i="1"/>
  <c r="BP199" i="1"/>
  <c r="BN199" i="1"/>
  <c r="Z199" i="1"/>
  <c r="BP203" i="1"/>
  <c r="BN203" i="1"/>
  <c r="Z203" i="1"/>
  <c r="Y218" i="1"/>
  <c r="F9" i="1"/>
  <c r="J9" i="1"/>
  <c r="Y24" i="1"/>
  <c r="Y150" i="1"/>
  <c r="Y162" i="1"/>
  <c r="Y189" i="1"/>
  <c r="Y195" i="1"/>
  <c r="Y206" i="1"/>
  <c r="BP197" i="1"/>
  <c r="BN197" i="1"/>
  <c r="Z197" i="1"/>
  <c r="BP201" i="1"/>
  <c r="BN201" i="1"/>
  <c r="Z201" i="1"/>
  <c r="Y205" i="1"/>
  <c r="Y217" i="1"/>
  <c r="BP209" i="1"/>
  <c r="BN209" i="1"/>
  <c r="Z209" i="1"/>
  <c r="Z211" i="1"/>
  <c r="BN211" i="1"/>
  <c r="Z213" i="1"/>
  <c r="BN213" i="1"/>
  <c r="Z215" i="1"/>
  <c r="BN215" i="1"/>
  <c r="Z221" i="1"/>
  <c r="Z222" i="1" s="1"/>
  <c r="BN221" i="1"/>
  <c r="BP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Z243" i="1" s="1"/>
  <c r="BN241" i="1"/>
  <c r="BP241" i="1"/>
  <c r="Y244" i="1"/>
  <c r="Z248" i="1"/>
  <c r="BN248" i="1"/>
  <c r="BP248" i="1"/>
  <c r="Z250" i="1"/>
  <c r="BN250" i="1"/>
  <c r="L528" i="1"/>
  <c r="Z257" i="1"/>
  <c r="BN257" i="1"/>
  <c r="BP257" i="1"/>
  <c r="Z259" i="1"/>
  <c r="BN259" i="1"/>
  <c r="Y262" i="1"/>
  <c r="M528" i="1"/>
  <c r="Z266" i="1"/>
  <c r="BN266" i="1"/>
  <c r="BP266" i="1"/>
  <c r="Y270" i="1"/>
  <c r="O528" i="1"/>
  <c r="Z274" i="1"/>
  <c r="Z276" i="1" s="1"/>
  <c r="BN274" i="1"/>
  <c r="BP274" i="1"/>
  <c r="Y277" i="1"/>
  <c r="Y282" i="1"/>
  <c r="Y291" i="1"/>
  <c r="R528" i="1"/>
  <c r="Z295" i="1"/>
  <c r="BN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Y310" i="1"/>
  <c r="Z313" i="1"/>
  <c r="BN313" i="1"/>
  <c r="BP313" i="1"/>
  <c r="Z315" i="1"/>
  <c r="BN315" i="1"/>
  <c r="Z317" i="1"/>
  <c r="BN317" i="1"/>
  <c r="Y318" i="1"/>
  <c r="Z321" i="1"/>
  <c r="BN321" i="1"/>
  <c r="BP321" i="1"/>
  <c r="Z323" i="1"/>
  <c r="BN323" i="1"/>
  <c r="Y324" i="1"/>
  <c r="Z330" i="1"/>
  <c r="Z332" i="1" s="1"/>
  <c r="BN330" i="1"/>
  <c r="Y333" i="1"/>
  <c r="Z336" i="1"/>
  <c r="BN336" i="1"/>
  <c r="BP336" i="1"/>
  <c r="S528" i="1"/>
  <c r="Z343" i="1"/>
  <c r="BN343" i="1"/>
  <c r="BP343" i="1"/>
  <c r="Y346" i="1"/>
  <c r="T528" i="1"/>
  <c r="Z351" i="1"/>
  <c r="BN351" i="1"/>
  <c r="Z353" i="1"/>
  <c r="BN353" i="1"/>
  <c r="Z355" i="1"/>
  <c r="BN355" i="1"/>
  <c r="Y358" i="1"/>
  <c r="Z361" i="1"/>
  <c r="BN361" i="1"/>
  <c r="BP361" i="1"/>
  <c r="Z365" i="1"/>
  <c r="Z367" i="1" s="1"/>
  <c r="BN365" i="1"/>
  <c r="BP365" i="1"/>
  <c r="Y368" i="1"/>
  <c r="BP377" i="1"/>
  <c r="BN377" i="1"/>
  <c r="Z377" i="1"/>
  <c r="Y234" i="1"/>
  <c r="Y301" i="1"/>
  <c r="Y357" i="1"/>
  <c r="U528" i="1"/>
  <c r="Y380" i="1"/>
  <c r="BP375" i="1"/>
  <c r="BN375" i="1"/>
  <c r="Z375" i="1"/>
  <c r="Z379" i="1" s="1"/>
  <c r="Y379" i="1"/>
  <c r="BP387" i="1"/>
  <c r="BN387" i="1"/>
  <c r="Z387" i="1"/>
  <c r="Z388" i="1" s="1"/>
  <c r="Y389" i="1"/>
  <c r="Z391" i="1"/>
  <c r="Z392" i="1" s="1"/>
  <c r="BN391" i="1"/>
  <c r="BP391" i="1"/>
  <c r="Y392" i="1"/>
  <c r="Z397" i="1"/>
  <c r="BN397" i="1"/>
  <c r="BP397" i="1"/>
  <c r="Z399" i="1"/>
  <c r="BN399" i="1"/>
  <c r="Z401" i="1"/>
  <c r="BN401" i="1"/>
  <c r="Z403" i="1"/>
  <c r="BN403" i="1"/>
  <c r="Z405" i="1"/>
  <c r="BN405" i="1"/>
  <c r="Y408" i="1"/>
  <c r="Z411" i="1"/>
  <c r="Z412" i="1" s="1"/>
  <c r="BN411" i="1"/>
  <c r="BP411" i="1"/>
  <c r="Z416" i="1"/>
  <c r="BN416" i="1"/>
  <c r="BP416" i="1"/>
  <c r="Y419" i="1"/>
  <c r="Z422" i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Z443" i="1"/>
  <c r="BN443" i="1"/>
  <c r="Z445" i="1"/>
  <c r="BN445" i="1"/>
  <c r="Z447" i="1"/>
  <c r="BN447" i="1"/>
  <c r="Z449" i="1"/>
  <c r="BN449" i="1"/>
  <c r="Z450" i="1"/>
  <c r="BN450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AA528" i="1"/>
  <c r="BP491" i="1"/>
  <c r="BN491" i="1"/>
  <c r="Z491" i="1"/>
  <c r="BP502" i="1"/>
  <c r="BN502" i="1"/>
  <c r="Z502" i="1"/>
  <c r="Y407" i="1"/>
  <c r="Y418" i="1"/>
  <c r="Y431" i="1"/>
  <c r="Y436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Y517" i="1"/>
  <c r="Z515" i="1"/>
  <c r="Z516" i="1" s="1"/>
  <c r="BN515" i="1"/>
  <c r="BP515" i="1"/>
  <c r="Y516" i="1"/>
  <c r="Z425" i="1" l="1"/>
  <c r="Z418" i="1"/>
  <c r="Z362" i="1"/>
  <c r="Z345" i="1"/>
  <c r="Z338" i="1"/>
  <c r="Z269" i="1"/>
  <c r="Z144" i="1"/>
  <c r="Z101" i="1"/>
  <c r="Z92" i="1"/>
  <c r="Z80" i="1"/>
  <c r="Z300" i="1"/>
  <c r="Z407" i="1"/>
  <c r="Z357" i="1"/>
  <c r="Z324" i="1"/>
  <c r="Z318" i="1"/>
  <c r="Z310" i="1"/>
  <c r="Z261" i="1"/>
  <c r="Z252" i="1"/>
  <c r="Z233" i="1"/>
  <c r="Z217" i="1"/>
  <c r="Z109" i="1"/>
  <c r="Z58" i="1"/>
  <c r="Z511" i="1"/>
  <c r="Z498" i="1"/>
  <c r="Z455" i="1"/>
  <c r="Y520" i="1"/>
  <c r="Z493" i="1"/>
  <c r="Z471" i="1"/>
  <c r="Z504" i="1"/>
  <c r="Z461" i="1"/>
  <c r="Z205" i="1"/>
  <c r="Y518" i="1"/>
  <c r="Z179" i="1"/>
  <c r="Z173" i="1"/>
  <c r="Z155" i="1"/>
  <c r="Z123" i="1"/>
  <c r="Z115" i="1"/>
  <c r="Z65" i="1"/>
  <c r="Z32" i="1"/>
  <c r="Y522" i="1"/>
  <c r="Y519" i="1"/>
  <c r="Y521" i="1" l="1"/>
  <c r="Z523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<sst xmlns="http://schemas.openxmlformats.org/spreadsheetml/2006/main" count="2343" uniqueCount="847">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</sst>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45836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812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0.45833333333333331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1</v>
      </c>
      <c r="Y35" s="584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1.6666666666666667</v>
      </c>
      <c r="Y36" s="585">
        <f>IFERROR(Y35/H35,"0")</f>
        <v>2</v>
      </c>
      <c r="Z36" s="585">
        <f>IFERROR(IF(Z35="",0,Z35),"0")</f>
        <v>1.302E-2</v>
      </c>
      <c r="AA36" s="586"/>
      <c r="AB36" s="586"/>
      <c r="AC36" s="586"/>
    </row>
    <row r="37" spans="1:68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1</v>
      </c>
      <c r="Y37" s="585">
        <f>IFERROR(SUM(Y35:Y35),"0")</f>
        <v>1.2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21</v>
      </c>
      <c r="Y55" s="584">
        <f t="shared" si="6"/>
        <v>24</v>
      </c>
      <c r="Z55" s="36">
        <f>IFERROR(IF(Y55=0,"",ROUNDUP(Y55/H55,0)*0.00902),"")</f>
        <v>5.4120000000000001E-2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22.102499999999999</v>
      </c>
      <c r="BN55" s="64">
        <f t="shared" si="8"/>
        <v>25.259999999999998</v>
      </c>
      <c r="BO55" s="64">
        <f t="shared" si="9"/>
        <v>3.9772727272727272E-2</v>
      </c>
      <c r="BP55" s="64">
        <f t="shared" si="10"/>
        <v>4.5454545454545456E-2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5.25</v>
      </c>
      <c r="Y58" s="585">
        <f>IFERROR(Y52/H52,"0")+IFERROR(Y53/H53,"0")+IFERROR(Y54/H54,"0")+IFERROR(Y55/H55,"0")+IFERROR(Y56/H56,"0")+IFERROR(Y57/H57,"0")</f>
        <v>6</v>
      </c>
      <c r="Z58" s="585">
        <f>IFERROR(IF(Z52="",0,Z52),"0")+IFERROR(IF(Z53="",0,Z53),"0")+IFERROR(IF(Z54="",0,Z54),"0")+IFERROR(IF(Z55="",0,Z55),"0")+IFERROR(IF(Z56="",0,Z56),"0")+IFERROR(IF(Z57="",0,Z57),"0")</f>
        <v>5.4120000000000001E-2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21</v>
      </c>
      <c r="Y59" s="585">
        <f>IFERROR(SUM(Y52:Y57),"0")</f>
        <v>24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79</v>
      </c>
      <c r="Y61" s="58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82.18194444444444</v>
      </c>
      <c r="BN61" s="64">
        <f>IFERROR(Y61*I61/H61,"0")</f>
        <v>89.88</v>
      </c>
      <c r="BO61" s="64">
        <f>IFERROR(1/J61*(X61/H61),"0")</f>
        <v>0.11429398148148147</v>
      </c>
      <c r="BP61" s="64">
        <f>IFERROR(1/J61*(Y61/H61),"0")</f>
        <v>0.125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7.314814814814814</v>
      </c>
      <c r="Y65" s="585">
        <f>IFERROR(Y61/H61,"0")+IFERROR(Y62/H62,"0")+IFERROR(Y63/H63,"0")+IFERROR(Y64/H64,"0")</f>
        <v>8</v>
      </c>
      <c r="Z65" s="585">
        <f>IFERROR(IF(Z61="",0,Z61),"0")+IFERROR(IF(Z62="",0,Z62),"0")+IFERROR(IF(Z63="",0,Z63),"0")+IFERROR(IF(Z64="",0,Z64),"0")</f>
        <v>0.15184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79</v>
      </c>
      <c r="Y66" s="585">
        <f>IFERROR(SUM(Y61:Y64),"0")</f>
        <v>86.4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2</v>
      </c>
      <c r="Y69" s="584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5</v>
      </c>
      <c r="Y70" s="584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5.2777777777777777</v>
      </c>
      <c r="BN70" s="64">
        <f>IFERROR(Y70*I70/H70,"0")</f>
        <v>5.7</v>
      </c>
      <c r="BO70" s="64">
        <f>IFERROR(1/J70*(X70/H70),"0")</f>
        <v>1.1870845204178538E-2</v>
      </c>
      <c r="BP70" s="64">
        <f>IFERROR(1/J70*(Y70/H70),"0")</f>
        <v>1.2820512820512822E-2</v>
      </c>
    </row>
    <row r="71" spans="1:68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3.8888888888888888</v>
      </c>
      <c r="Y71" s="585">
        <f>IFERROR(Y68/H68,"0")+IFERROR(Y69/H69,"0")+IFERROR(Y70/H70,"0")</f>
        <v>5</v>
      </c>
      <c r="Z71" s="585">
        <f>IFERROR(IF(Z68="",0,Z68),"0")+IFERROR(IF(Z69="",0,Z69),"0")+IFERROR(IF(Z70="",0,Z70),"0")</f>
        <v>2.5100000000000001E-2</v>
      </c>
      <c r="AA71" s="586"/>
      <c r="AB71" s="586"/>
      <c r="AC71" s="586"/>
    </row>
    <row r="72" spans="1:68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7</v>
      </c>
      <c r="Y72" s="585">
        <f>IFERROR(SUM(Y68:Y70),"0")</f>
        <v>9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43</v>
      </c>
      <c r="Y91" s="584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45.006666666666668</v>
      </c>
      <c r="BN91" s="64">
        <f>IFERROR(Y91*I91/H91,"0")</f>
        <v>47.099999999999994</v>
      </c>
      <c r="BO91" s="64">
        <f>IFERROR(1/J91*(X91/H91),"0")</f>
        <v>7.2390572390572394E-2</v>
      </c>
      <c r="BP91" s="64">
        <f>IFERROR(1/J91*(Y91/H91),"0")</f>
        <v>7.575757575757576E-2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9.5555555555555554</v>
      </c>
      <c r="Y92" s="585">
        <f>IFERROR(Y89/H89,"0")+IFERROR(Y90/H90,"0")+IFERROR(Y91/H91,"0")</f>
        <v>10</v>
      </c>
      <c r="Z92" s="585">
        <f>IFERROR(IF(Z89="",0,Z89),"0")+IFERROR(IF(Z90="",0,Z90),"0")+IFERROR(IF(Z91="",0,Z91),"0")</f>
        <v>9.0200000000000002E-2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43</v>
      </c>
      <c r="Y93" s="585">
        <f>IFERROR(SUM(Y89:Y91),"0")</f>
        <v>45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50</v>
      </c>
      <c r="Y95" s="584">
        <f t="shared" ref="Y95:Y100" si="16"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53.203703703703702</v>
      </c>
      <c r="BN95" s="64">
        <f t="shared" ref="BN95:BN100" si="18">IFERROR(Y95*I95/H95,"0")</f>
        <v>60.332999999999991</v>
      </c>
      <c r="BO95" s="64">
        <f t="shared" ref="BO95:BO100" si="19">IFERROR(1/J95*(X95/H95),"0")</f>
        <v>9.6450617283950615E-2</v>
      </c>
      <c r="BP95" s="64">
        <f t="shared" ref="BP95:BP100" si="20">IFERROR(1/J95*(Y95/H95),"0")</f>
        <v>0.109375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119</v>
      </c>
      <c r="Y98" s="584">
        <f t="shared" si="16"/>
        <v>121.50000000000001</v>
      </c>
      <c r="Z98" s="36">
        <f>IFERROR(IF(Y98=0,"",ROUNDUP(Y98/H98,0)*0.00651),"")</f>
        <v>0.29294999999999999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130.10666666666665</v>
      </c>
      <c r="BN98" s="64">
        <f t="shared" si="18"/>
        <v>132.84</v>
      </c>
      <c r="BO98" s="64">
        <f t="shared" si="19"/>
        <v>0.24216524216524216</v>
      </c>
      <c r="BP98" s="64">
        <f t="shared" si="20"/>
        <v>0.24725274725274726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50.246913580246911</v>
      </c>
      <c r="Y101" s="585">
        <f>IFERROR(Y95/H95,"0")+IFERROR(Y96/H96,"0")+IFERROR(Y97/H97,"0")+IFERROR(Y98/H98,"0")+IFERROR(Y99/H99,"0")+IFERROR(Y100/H100,"0")</f>
        <v>52</v>
      </c>
      <c r="Z101" s="585">
        <f>IFERROR(IF(Z95="",0,Z95),"0")+IFERROR(IF(Z96="",0,Z96),"0")+IFERROR(IF(Z97="",0,Z97),"0")+IFERROR(IF(Z98="",0,Z98),"0")+IFERROR(IF(Z99="",0,Z99),"0")+IFERROR(IF(Z100="",0,Z100),"0")</f>
        <v>0.42581000000000002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169</v>
      </c>
      <c r="Y102" s="585">
        <f>IFERROR(SUM(Y95:Y100),"0")</f>
        <v>178.20000000000002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81</v>
      </c>
      <c r="Y105" s="584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84.262499999999989</v>
      </c>
      <c r="BN105" s="64">
        <f>IFERROR(Y105*I105/H105,"0")</f>
        <v>89.88</v>
      </c>
      <c r="BO105" s="64">
        <f>IFERROR(1/J105*(X105/H105),"0")</f>
        <v>0.11718749999999999</v>
      </c>
      <c r="BP105" s="64">
        <f>IFERROR(1/J105*(Y105/H105),"0")</f>
        <v>0.125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7.4999999999999991</v>
      </c>
      <c r="Y109" s="585">
        <f>IFERROR(Y105/H105,"0")+IFERROR(Y106/H106,"0")+IFERROR(Y107/H107,"0")+IFERROR(Y108/H108,"0")</f>
        <v>8</v>
      </c>
      <c r="Z109" s="585">
        <f>IFERROR(IF(Z105="",0,Z105),"0")+IFERROR(IF(Z106="",0,Z106),"0")+IFERROR(IF(Z107="",0,Z107),"0")+IFERROR(IF(Z108="",0,Z108),"0")</f>
        <v>0.15184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81</v>
      </c>
      <c r="Y110" s="585">
        <f>IFERROR(SUM(Y105:Y108),"0")</f>
        <v>86.4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74</v>
      </c>
      <c r="Y118" s="584">
        <f>IFERROR(IF(X118="",0,CEILING((X118/$H118),1)*$H118),"")</f>
        <v>81</v>
      </c>
      <c r="Z118" s="36">
        <f>IFERROR(IF(Y118=0,"",ROUNDUP(Y118/H118,0)*0.01898),"")</f>
        <v>0.1898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78.686666666666667</v>
      </c>
      <c r="BN118" s="64">
        <f>IFERROR(Y118*I118/H118,"0")</f>
        <v>86.13000000000001</v>
      </c>
      <c r="BO118" s="64">
        <f>IFERROR(1/J118*(X118/H118),"0")</f>
        <v>0.14274691358024691</v>
      </c>
      <c r="BP118" s="64">
        <f>IFERROR(1/J118*(Y118/H118),"0")</f>
        <v>0.15625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100</v>
      </c>
      <c r="Y121" s="584">
        <f>IFERROR(IF(X121="",0,CEILING((X121/$H121),1)*$H121),"")</f>
        <v>102.60000000000001</v>
      </c>
      <c r="Z121" s="36">
        <f>IFERROR(IF(Y121=0,"",ROUNDUP(Y121/H121,0)*0.00651),"")</f>
        <v>0.24738000000000002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109.33333333333333</v>
      </c>
      <c r="BN121" s="64">
        <f>IFERROR(Y121*I121/H121,"0")</f>
        <v>112.176</v>
      </c>
      <c r="BO121" s="64">
        <f>IFERROR(1/J121*(X121/H121),"0")</f>
        <v>0.20350020350020351</v>
      </c>
      <c r="BP121" s="64">
        <f>IFERROR(1/J121*(Y121/H121),"0")</f>
        <v>0.2087912087912088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46.172839506172842</v>
      </c>
      <c r="Y123" s="585">
        <f>IFERROR(Y118/H118,"0")+IFERROR(Y119/H119,"0")+IFERROR(Y120/H120,"0")+IFERROR(Y121/H121,"0")+IFERROR(Y122/H122,"0")</f>
        <v>48</v>
      </c>
      <c r="Z123" s="585">
        <f>IFERROR(IF(Z118="",0,Z118),"0")+IFERROR(IF(Z119="",0,Z119),"0")+IFERROR(IF(Z120="",0,Z120),"0")+IFERROR(IF(Z121="",0,Z121),"0")+IFERROR(IF(Z122="",0,Z122),"0")</f>
        <v>0.43718000000000001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174</v>
      </c>
      <c r="Y124" s="585">
        <f>IFERROR(SUM(Y118:Y122),"0")</f>
        <v>183.60000000000002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12</v>
      </c>
      <c r="Y160" s="584">
        <f>IFERROR(IF(X160="",0,CEILING((X160/$H160),1)*$H160),"")</f>
        <v>13.86</v>
      </c>
      <c r="Z160" s="36">
        <f>IFERROR(IF(Y160=0,"",ROUNDUP(Y160/H160,0)*0.00502),"")</f>
        <v>3.5140000000000005E-2</v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12.606060606060607</v>
      </c>
      <c r="BN160" s="64">
        <f>IFERROR(Y160*I160/H160,"0")</f>
        <v>14.56</v>
      </c>
      <c r="BO160" s="64">
        <f>IFERROR(1/J160*(X160/H160),"0")</f>
        <v>2.5900025900025901E-2</v>
      </c>
      <c r="BP160" s="64">
        <f>IFERROR(1/J160*(Y160/H160),"0")</f>
        <v>2.9914529914529919E-2</v>
      </c>
    </row>
    <row r="161" spans="1:68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6.0606060606060606</v>
      </c>
      <c r="Y161" s="585">
        <f>IFERROR(Y160/H160,"0")</f>
        <v>7</v>
      </c>
      <c r="Z161" s="585">
        <f>IFERROR(IF(Z160="",0,Z160),"0")</f>
        <v>3.5140000000000005E-2</v>
      </c>
      <c r="AA161" s="586"/>
      <c r="AB161" s="586"/>
      <c r="AC161" s="586"/>
    </row>
    <row r="162" spans="1:68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12</v>
      </c>
      <c r="Y162" s="585">
        <f>IFERROR(SUM(Y160:Y160),"0")</f>
        <v>13.86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48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51.085714285714282</v>
      </c>
      <c r="BN164" s="64">
        <f t="shared" ref="BN164:BN172" si="23">IFERROR(Y164*I164/H164,"0")</f>
        <v>53.64</v>
      </c>
      <c r="BO164" s="64">
        <f t="shared" ref="BO164:BO172" si="24">IFERROR(1/J164*(X164/H164),"0")</f>
        <v>8.658008658008659E-2</v>
      </c>
      <c r="BP164" s="64">
        <f t="shared" ref="BP164:BP172" si="25">IFERROR(1/J164*(Y164/H164),"0")</f>
        <v>9.0909090909090912E-2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69</v>
      </c>
      <c r="Y166" s="584">
        <f t="shared" si="21"/>
        <v>71.400000000000006</v>
      </c>
      <c r="Z166" s="36">
        <f>IFERROR(IF(Y166=0,"",ROUNDUP(Y166/H166,0)*0.00902),"")</f>
        <v>0.15334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72.45</v>
      </c>
      <c r="BN166" s="64">
        <f t="shared" si="23"/>
        <v>74.97</v>
      </c>
      <c r="BO166" s="64">
        <f t="shared" si="24"/>
        <v>0.12445887445887445</v>
      </c>
      <c r="BP166" s="64">
        <f t="shared" si="25"/>
        <v>0.12878787878787878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88</v>
      </c>
      <c r="Y167" s="584">
        <f t="shared" si="21"/>
        <v>88.2</v>
      </c>
      <c r="Z167" s="36">
        <f>IFERROR(IF(Y167=0,"",ROUNDUP(Y167/H167,0)*0.00502),"")</f>
        <v>0.21084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93.447619047619042</v>
      </c>
      <c r="BN167" s="64">
        <f t="shared" si="23"/>
        <v>93.66</v>
      </c>
      <c r="BO167" s="64">
        <f t="shared" si="24"/>
        <v>0.17908017908017909</v>
      </c>
      <c r="BP167" s="64">
        <f t="shared" si="25"/>
        <v>0.17948717948717952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20</v>
      </c>
      <c r="Y169" s="584">
        <f t="shared" si="21"/>
        <v>21.6</v>
      </c>
      <c r="Z169" s="36">
        <f>IFERROR(IF(Y169=0,"",ROUNDUP(Y169/H169,0)*0.00502),"")</f>
        <v>6.0240000000000002E-2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21.444444444444446</v>
      </c>
      <c r="BN169" s="64">
        <f t="shared" si="23"/>
        <v>23.16</v>
      </c>
      <c r="BO169" s="64">
        <f t="shared" si="24"/>
        <v>4.7483380816714153E-2</v>
      </c>
      <c r="BP169" s="64">
        <f t="shared" si="25"/>
        <v>5.1282051282051287E-2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35</v>
      </c>
      <c r="Y170" s="584">
        <f t="shared" si="21"/>
        <v>35.700000000000003</v>
      </c>
      <c r="Z170" s="36">
        <f>IFERROR(IF(Y170=0,"",ROUNDUP(Y170/H170,0)*0.00502),"")</f>
        <v>8.5339999999999999E-2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36.666666666666664</v>
      </c>
      <c r="BN170" s="64">
        <f t="shared" si="23"/>
        <v>37.4</v>
      </c>
      <c r="BO170" s="64">
        <f t="shared" si="24"/>
        <v>7.1225071225071226E-2</v>
      </c>
      <c r="BP170" s="64">
        <f t="shared" si="25"/>
        <v>7.2649572649572655E-2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97.539682539682531</v>
      </c>
      <c r="Y173" s="585">
        <f>IFERROR(Y164/H164,"0")+IFERROR(Y165/H165,"0")+IFERROR(Y166/H166,"0")+IFERROR(Y167/H167,"0")+IFERROR(Y168/H168,"0")+IFERROR(Y169/H169,"0")+IFERROR(Y170/H170,"0")+IFERROR(Y171/H171,"0")+IFERROR(Y172/H172,"0")</f>
        <v>100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0.61799999999999999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260</v>
      </c>
      <c r="Y174" s="585">
        <f>IFERROR(SUM(Y164:Y172),"0")</f>
        <v>267.3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85</v>
      </c>
      <c r="Y197" s="584">
        <f t="shared" ref="Y197:Y204" si="26">IFERROR(IF(X197="",0,CEILING((X197/$H197),1)*$H197),"")</f>
        <v>86.4</v>
      </c>
      <c r="Z197" s="36">
        <f>IFERROR(IF(Y197=0,"",ROUNDUP(Y197/H197,0)*0.00902),"")</f>
        <v>0.14432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88.305555555555557</v>
      </c>
      <c r="BN197" s="64">
        <f t="shared" ref="BN197:BN204" si="28">IFERROR(Y197*I197/H197,"0")</f>
        <v>89.76</v>
      </c>
      <c r="BO197" s="64">
        <f t="shared" ref="BO197:BO204" si="29">IFERROR(1/J197*(X197/H197),"0")</f>
        <v>0.11924803591470258</v>
      </c>
      <c r="BP197" s="64">
        <f t="shared" ref="BP197:BP204" si="30">IFERROR(1/J197*(Y197/H197),"0")</f>
        <v>0.12121212121212122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87</v>
      </c>
      <c r="Y198" s="584">
        <f t="shared" si="26"/>
        <v>91.800000000000011</v>
      </c>
      <c r="Z198" s="36">
        <f>IFERROR(IF(Y198=0,"",ROUNDUP(Y198/H198,0)*0.00902),"")</f>
        <v>0.15334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90.38333333333334</v>
      </c>
      <c r="BN198" s="64">
        <f t="shared" si="28"/>
        <v>95.37</v>
      </c>
      <c r="BO198" s="64">
        <f t="shared" si="29"/>
        <v>0.12205387205387205</v>
      </c>
      <c r="BP198" s="64">
        <f t="shared" si="30"/>
        <v>0.12878787878787878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68</v>
      </c>
      <c r="Y200" s="584">
        <f t="shared" si="26"/>
        <v>70.2</v>
      </c>
      <c r="Z200" s="36">
        <f>IFERROR(IF(Y200=0,"",ROUNDUP(Y200/H200,0)*0.00902),"")</f>
        <v>0.11726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70.644444444444446</v>
      </c>
      <c r="BN200" s="64">
        <f t="shared" si="28"/>
        <v>72.930000000000007</v>
      </c>
      <c r="BO200" s="64">
        <f t="shared" si="29"/>
        <v>9.5398428731762061E-2</v>
      </c>
      <c r="BP200" s="64">
        <f t="shared" si="30"/>
        <v>9.8484848484848481E-2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44</v>
      </c>
      <c r="Y201" s="584">
        <f t="shared" si="26"/>
        <v>45</v>
      </c>
      <c r="Z201" s="36">
        <f>IFERROR(IF(Y201=0,"",ROUNDUP(Y201/H201,0)*0.00502),"")</f>
        <v>0.1255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47.177777777777777</v>
      </c>
      <c r="BN201" s="64">
        <f t="shared" si="28"/>
        <v>48.249999999999993</v>
      </c>
      <c r="BO201" s="64">
        <f t="shared" si="29"/>
        <v>0.10446343779677113</v>
      </c>
      <c r="BP201" s="64">
        <f t="shared" si="30"/>
        <v>0.10683760683760685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33</v>
      </c>
      <c r="Y202" s="584">
        <f t="shared" si="26"/>
        <v>34.200000000000003</v>
      </c>
      <c r="Z202" s="36">
        <f>IFERROR(IF(Y202=0,"",ROUNDUP(Y202/H202,0)*0.00502),"")</f>
        <v>9.5380000000000006E-2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34.833333333333329</v>
      </c>
      <c r="BN202" s="64">
        <f t="shared" si="28"/>
        <v>36.1</v>
      </c>
      <c r="BO202" s="64">
        <f t="shared" si="29"/>
        <v>7.8347578347578356E-2</v>
      </c>
      <c r="BP202" s="64">
        <f t="shared" si="30"/>
        <v>8.11965811965812E-2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36</v>
      </c>
      <c r="Y204" s="584">
        <f t="shared" si="26"/>
        <v>36</v>
      </c>
      <c r="Z204" s="36">
        <f>IFERROR(IF(Y204=0,"",ROUNDUP(Y204/H204,0)*0.00502),"")</f>
        <v>0.1004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37.999999999999993</v>
      </c>
      <c r="BN204" s="64">
        <f t="shared" si="28"/>
        <v>37.999999999999993</v>
      </c>
      <c r="BO204" s="64">
        <f t="shared" si="29"/>
        <v>8.5470085470085472E-2</v>
      </c>
      <c r="BP204" s="64">
        <f t="shared" si="30"/>
        <v>8.5470085470085472E-2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107.22222222222221</v>
      </c>
      <c r="Y205" s="585">
        <f>IFERROR(Y197/H197,"0")+IFERROR(Y198/H198,"0")+IFERROR(Y199/H199,"0")+IFERROR(Y200/H200,"0")+IFERROR(Y201/H201,"0")+IFERROR(Y202/H202,"0")+IFERROR(Y203/H203,"0")+IFERROR(Y204/H204,"0")</f>
        <v>110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0.73620000000000019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353</v>
      </c>
      <c r="Y206" s="585">
        <f>IFERROR(SUM(Y197:Y204),"0")</f>
        <v>363.6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68</v>
      </c>
      <c r="Y211" s="584">
        <f t="shared" si="31"/>
        <v>69.599999999999994</v>
      </c>
      <c r="Z211" s="36">
        <f t="shared" ref="Z211:Z216" si="36">IFERROR(IF(Y211=0,"",ROUNDUP(Y211/H211,0)*0.00651),"")</f>
        <v>0.18879000000000001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75.650000000000006</v>
      </c>
      <c r="BN211" s="64">
        <f t="shared" si="33"/>
        <v>77.430000000000007</v>
      </c>
      <c r="BO211" s="64">
        <f t="shared" si="34"/>
        <v>0.15567765567765571</v>
      </c>
      <c r="BP211" s="64">
        <f t="shared" si="35"/>
        <v>0.15934065934065936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61</v>
      </c>
      <c r="Y213" s="584">
        <f t="shared" si="31"/>
        <v>62.4</v>
      </c>
      <c r="Z213" s="36">
        <f t="shared" si="36"/>
        <v>0.16925999999999999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67.405000000000015</v>
      </c>
      <c r="BN213" s="64">
        <f t="shared" si="33"/>
        <v>68.952000000000012</v>
      </c>
      <c r="BO213" s="64">
        <f t="shared" si="34"/>
        <v>0.13965201465201468</v>
      </c>
      <c r="BP213" s="64">
        <f t="shared" si="35"/>
        <v>0.14285714285714288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88</v>
      </c>
      <c r="Y214" s="584">
        <f t="shared" si="31"/>
        <v>88.8</v>
      </c>
      <c r="Z214" s="36">
        <f t="shared" si="36"/>
        <v>0.24087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97.240000000000009</v>
      </c>
      <c r="BN214" s="64">
        <f t="shared" si="33"/>
        <v>98.124000000000009</v>
      </c>
      <c r="BO214" s="64">
        <f t="shared" si="34"/>
        <v>0.2014652014652015</v>
      </c>
      <c r="BP214" s="64">
        <f t="shared" si="35"/>
        <v>0.20329670329670332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80</v>
      </c>
      <c r="Y215" s="584">
        <f t="shared" si="31"/>
        <v>81.599999999999994</v>
      </c>
      <c r="Z215" s="36">
        <f t="shared" si="36"/>
        <v>0.22134000000000001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88.40000000000002</v>
      </c>
      <c r="BN215" s="64">
        <f t="shared" si="33"/>
        <v>90.168000000000006</v>
      </c>
      <c r="BO215" s="64">
        <f t="shared" si="34"/>
        <v>0.18315018315018317</v>
      </c>
      <c r="BP215" s="64">
        <f t="shared" si="35"/>
        <v>0.18681318681318682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63</v>
      </c>
      <c r="Y216" s="584">
        <f t="shared" si="31"/>
        <v>64.8</v>
      </c>
      <c r="Z216" s="36">
        <f t="shared" si="36"/>
        <v>0.17577000000000001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69.772500000000008</v>
      </c>
      <c r="BN216" s="64">
        <f t="shared" si="33"/>
        <v>71.765999999999991</v>
      </c>
      <c r="BO216" s="64">
        <f t="shared" si="34"/>
        <v>0.14423076923076925</v>
      </c>
      <c r="BP216" s="64">
        <f t="shared" si="35"/>
        <v>0.14835164835164835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150</v>
      </c>
      <c r="Y217" s="585">
        <f>IFERROR(Y208/H208,"0")+IFERROR(Y209/H209,"0")+IFERROR(Y210/H210,"0")+IFERROR(Y211/H211,"0")+IFERROR(Y212/H212,"0")+IFERROR(Y213/H213,"0")+IFERROR(Y214/H214,"0")+IFERROR(Y215/H215,"0")+IFERROR(Y216/H216,"0")</f>
        <v>153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0.99602999999999997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360</v>
      </c>
      <c r="Y218" s="585">
        <f>IFERROR(SUM(Y208:Y216),"0")</f>
        <v>367.2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5</v>
      </c>
      <c r="Y242" s="584">
        <f>IFERROR(IF(X242="",0,CEILING((X242/$H242),1)*$H242),"")</f>
        <v>6.48</v>
      </c>
      <c r="Z242" s="36">
        <f>IFERROR(IF(Y242=0,"",ROUNDUP(Y242/H242,0)*0.0059),"")</f>
        <v>1.77E-2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5.4398148148148149</v>
      </c>
      <c r="BN242" s="64">
        <f>IFERROR(Y242*I242/H242,"0")</f>
        <v>7.05</v>
      </c>
      <c r="BO242" s="64">
        <f>IFERROR(1/J242*(X242/H242),"0")</f>
        <v>1.0716735253772291E-2</v>
      </c>
      <c r="BP242" s="64">
        <f>IFERROR(1/J242*(Y242/H242),"0")</f>
        <v>1.3888888888888888E-2</v>
      </c>
    </row>
    <row r="243" spans="1:68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2.3148148148148149</v>
      </c>
      <c r="Y243" s="585">
        <f>IFERROR(Y241/H241,"0")+IFERROR(Y242/H242,"0")</f>
        <v>3</v>
      </c>
      <c r="Z243" s="585">
        <f>IFERROR(IF(Z241="",0,Z241),"0")+IFERROR(IF(Z242="",0,Z242),"0")</f>
        <v>1.77E-2</v>
      </c>
      <c r="AA243" s="586"/>
      <c r="AB243" s="586"/>
      <c r="AC243" s="586"/>
    </row>
    <row r="244" spans="1:68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5</v>
      </c>
      <c r="Y244" s="585">
        <f>IFERROR(SUM(Y241:Y242),"0")</f>
        <v>6.48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39</v>
      </c>
      <c r="Y275" s="584">
        <f>IFERROR(IF(X275="",0,CEILING((X275/$H275),1)*$H275),"")</f>
        <v>40.799999999999997</v>
      </c>
      <c r="Z275" s="36">
        <f>IFERROR(IF(Y275=0,"",ROUNDUP(Y275/H275,0)*0.00651),"")</f>
        <v>0.11067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41.925000000000004</v>
      </c>
      <c r="BN275" s="64">
        <f>IFERROR(Y275*I275/H275,"0")</f>
        <v>43.86</v>
      </c>
      <c r="BO275" s="64">
        <f>IFERROR(1/J275*(X275/H275),"0")</f>
        <v>8.9285714285714288E-2</v>
      </c>
      <c r="BP275" s="64">
        <f>IFERROR(1/J275*(Y275/H275),"0")</f>
        <v>9.3406593406593408E-2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16.25</v>
      </c>
      <c r="Y276" s="585">
        <f>IFERROR(Y273/H273,"0")+IFERROR(Y274/H274,"0")+IFERROR(Y275/H275,"0")</f>
        <v>17</v>
      </c>
      <c r="Z276" s="585">
        <f>IFERROR(IF(Z273="",0,Z273),"0")+IFERROR(IF(Z274="",0,Z274),"0")+IFERROR(IF(Z275="",0,Z275),"0")</f>
        <v>0.11067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39</v>
      </c>
      <c r="Y277" s="585">
        <f>IFERROR(SUM(Y273:Y275),"0")</f>
        <v>40.799999999999997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4</v>
      </c>
      <c r="Y294" s="584">
        <f t="shared" ref="Y294:Y299" si="48">IFERROR(IF(X294="",0,CEILING((X294/$H294),1)*$H294),"")</f>
        <v>10.8</v>
      </c>
      <c r="Z294" s="36">
        <f>IFERROR(IF(Y294=0,"",ROUNDUP(Y294/H294,0)*0.01898),"")</f>
        <v>1.898E-2</v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4.1611111111111105</v>
      </c>
      <c r="BN294" s="64">
        <f t="shared" ref="BN294:BN299" si="50">IFERROR(Y294*I294/H294,"0")</f>
        <v>11.234999999999999</v>
      </c>
      <c r="BO294" s="64">
        <f t="shared" ref="BO294:BO299" si="51">IFERROR(1/J294*(X294/H294),"0")</f>
        <v>5.7870370370370367E-3</v>
      </c>
      <c r="BP294" s="64">
        <f t="shared" ref="BP294:BP299" si="52">IFERROR(1/J294*(Y294/H294),"0")</f>
        <v>1.5625E-2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4</v>
      </c>
      <c r="Y296" s="584">
        <f t="shared" si="48"/>
        <v>10.8</v>
      </c>
      <c r="Z296" s="36">
        <f>IFERROR(IF(Y296=0,"",ROUNDUP(Y296/H296,0)*0.01898),"")</f>
        <v>1.898E-2</v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4.1611111111111105</v>
      </c>
      <c r="BN296" s="64">
        <f t="shared" si="50"/>
        <v>11.234999999999999</v>
      </c>
      <c r="BO296" s="64">
        <f t="shared" si="51"/>
        <v>5.7870370370370367E-3</v>
      </c>
      <c r="BP296" s="64">
        <f t="shared" si="52"/>
        <v>1.5625E-2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0.7407407407407407</v>
      </c>
      <c r="Y300" s="585">
        <f>IFERROR(Y294/H294,"0")+IFERROR(Y295/H295,"0")+IFERROR(Y296/H296,"0")+IFERROR(Y297/H297,"0")+IFERROR(Y298/H298,"0")+IFERROR(Y299/H299,"0")</f>
        <v>2</v>
      </c>
      <c r="Z300" s="585">
        <f>IFERROR(IF(Z294="",0,Z294),"0")+IFERROR(IF(Z295="",0,Z295),"0")+IFERROR(IF(Z296="",0,Z296),"0")+IFERROR(IF(Z297="",0,Z297),"0")+IFERROR(IF(Z298="",0,Z298),"0")+IFERROR(IF(Z299="",0,Z299),"0")</f>
        <v>3.7960000000000001E-2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8</v>
      </c>
      <c r="Y301" s="585">
        <f>IFERROR(SUM(Y294:Y299),"0")</f>
        <v>21.6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11</v>
      </c>
      <c r="Y309" s="584">
        <f t="shared" si="53"/>
        <v>12.6</v>
      </c>
      <c r="Z309" s="36">
        <f>IFERROR(IF(Y309=0,"",ROUNDUP(Y309/H309,0)*0.00651),"")</f>
        <v>4.5569999999999999E-2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12.393333333333333</v>
      </c>
      <c r="BN309" s="64">
        <f t="shared" si="55"/>
        <v>14.196</v>
      </c>
      <c r="BO309" s="64">
        <f t="shared" si="56"/>
        <v>3.3577533577533576E-2</v>
      </c>
      <c r="BP309" s="64">
        <f t="shared" si="57"/>
        <v>3.8461538461538464E-2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6.1111111111111107</v>
      </c>
      <c r="Y310" s="585">
        <f>IFERROR(Y303/H303,"0")+IFERROR(Y304/H304,"0")+IFERROR(Y305/H305,"0")+IFERROR(Y306/H306,"0")+IFERROR(Y307/H307,"0")+IFERROR(Y308/H308,"0")+IFERROR(Y309/H309,"0")</f>
        <v>7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4.5569999999999999E-2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11</v>
      </c>
      <c r="Y311" s="585">
        <f>IFERROR(SUM(Y303:Y309),"0")</f>
        <v>12.6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10</v>
      </c>
      <c r="Y323" s="584">
        <f>IFERROR(IF(X323="",0,CEILING((X323/$H323),1)*$H323),"")</f>
        <v>16.8</v>
      </c>
      <c r="Z323" s="36">
        <f>IFERROR(IF(Y323=0,"",ROUNDUP(Y323/H323,0)*0.01898),"")</f>
        <v>3.7960000000000001E-2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10.617857142857142</v>
      </c>
      <c r="BN323" s="64">
        <f>IFERROR(Y323*I323/H323,"0")</f>
        <v>17.838000000000001</v>
      </c>
      <c r="BO323" s="64">
        <f>IFERROR(1/J323*(X323/H323),"0")</f>
        <v>1.8601190476190476E-2</v>
      </c>
      <c r="BP323" s="64">
        <f>IFERROR(1/J323*(Y323/H323),"0")</f>
        <v>3.125E-2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1.1904761904761905</v>
      </c>
      <c r="Y324" s="585">
        <f>IFERROR(Y321/H321,"0")+IFERROR(Y322/H322,"0")+IFERROR(Y323/H323,"0")</f>
        <v>2</v>
      </c>
      <c r="Z324" s="585">
        <f>IFERROR(IF(Z321="",0,Z321),"0")+IFERROR(IF(Z322="",0,Z322),"0")+IFERROR(IF(Z323="",0,Z323),"0")</f>
        <v>3.7960000000000001E-2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10</v>
      </c>
      <c r="Y325" s="585">
        <f>IFERROR(SUM(Y321:Y323),"0")</f>
        <v>16.8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200</v>
      </c>
      <c r="Y350" s="584">
        <f t="shared" ref="Y350:Y356" si="58">IFERROR(IF(X350="",0,CEILING((X350/$H350),1)*$H350),"")</f>
        <v>210</v>
      </c>
      <c r="Z350" s="36">
        <f>IFERROR(IF(Y350=0,"",ROUNDUP(Y350/H350,0)*0.02175),"")</f>
        <v>0.30449999999999999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206.4</v>
      </c>
      <c r="BN350" s="64">
        <f t="shared" ref="BN350:BN356" si="60">IFERROR(Y350*I350/H350,"0")</f>
        <v>216.72</v>
      </c>
      <c r="BO350" s="64">
        <f t="shared" ref="BO350:BO356" si="61">IFERROR(1/J350*(X350/H350),"0")</f>
        <v>0.27777777777777779</v>
      </c>
      <c r="BP350" s="64">
        <f t="shared" ref="BP350:BP356" si="62">IFERROR(1/J350*(Y350/H350),"0")</f>
        <v>0.29166666666666663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89</v>
      </c>
      <c r="Y351" s="584">
        <f t="shared" si="58"/>
        <v>90</v>
      </c>
      <c r="Z351" s="36">
        <f>IFERROR(IF(Y351=0,"",ROUNDUP(Y351/H351,0)*0.02175),"")</f>
        <v>0.1305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91.847999999999999</v>
      </c>
      <c r="BN351" s="64">
        <f t="shared" si="60"/>
        <v>92.88000000000001</v>
      </c>
      <c r="BO351" s="64">
        <f t="shared" si="61"/>
        <v>0.12361111111111112</v>
      </c>
      <c r="BP351" s="64">
        <f t="shared" si="62"/>
        <v>0.125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215</v>
      </c>
      <c r="Y352" s="584">
        <f t="shared" si="58"/>
        <v>225</v>
      </c>
      <c r="Z352" s="36">
        <f>IFERROR(IF(Y352=0,"",ROUNDUP(Y352/H352,0)*0.02175),"")</f>
        <v>0.32624999999999998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221.88000000000002</v>
      </c>
      <c r="BN352" s="64">
        <f t="shared" si="60"/>
        <v>232.2</v>
      </c>
      <c r="BO352" s="64">
        <f t="shared" si="61"/>
        <v>0.2986111111111111</v>
      </c>
      <c r="BP352" s="64">
        <f t="shared" si="62"/>
        <v>0.3125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100</v>
      </c>
      <c r="Y353" s="584">
        <f t="shared" si="58"/>
        <v>105</v>
      </c>
      <c r="Z353" s="36">
        <f>IFERROR(IF(Y353=0,"",ROUNDUP(Y353/H353,0)*0.02175),"")</f>
        <v>0.15225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103.2</v>
      </c>
      <c r="BN353" s="64">
        <f t="shared" si="60"/>
        <v>108.36</v>
      </c>
      <c r="BO353" s="64">
        <f t="shared" si="61"/>
        <v>0.1388888888888889</v>
      </c>
      <c r="BP353" s="64">
        <f t="shared" si="62"/>
        <v>0.14583333333333331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40.266666666666666</v>
      </c>
      <c r="Y357" s="585">
        <f>IFERROR(Y350/H350,"0")+IFERROR(Y351/H351,"0")+IFERROR(Y352/H352,"0")+IFERROR(Y353/H353,"0")+IFERROR(Y354/H354,"0")+IFERROR(Y355/H355,"0")+IFERROR(Y356/H356,"0")</f>
        <v>42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0.91349999999999998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604</v>
      </c>
      <c r="Y358" s="585">
        <f>IFERROR(SUM(Y350:Y356),"0")</f>
        <v>630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200</v>
      </c>
      <c r="Y360" s="584">
        <f>IFERROR(IF(X360="",0,CEILING((X360/$H360),1)*$H360),"")</f>
        <v>210</v>
      </c>
      <c r="Z360" s="36">
        <f>IFERROR(IF(Y360=0,"",ROUNDUP(Y360/H360,0)*0.02175),"")</f>
        <v>0.30449999999999999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206.4</v>
      </c>
      <c r="BN360" s="64">
        <f>IFERROR(Y360*I360/H360,"0")</f>
        <v>216.72</v>
      </c>
      <c r="BO360" s="64">
        <f>IFERROR(1/J360*(X360/H360),"0")</f>
        <v>0.27777777777777779</v>
      </c>
      <c r="BP360" s="64">
        <f>IFERROR(1/J360*(Y360/H360),"0")</f>
        <v>0.29166666666666663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13.333333333333334</v>
      </c>
      <c r="Y362" s="585">
        <f>IFERROR(Y360/H360,"0")+IFERROR(Y361/H361,"0")</f>
        <v>14</v>
      </c>
      <c r="Z362" s="585">
        <f>IFERROR(IF(Z360="",0,Z360),"0")+IFERROR(IF(Z361="",0,Z361),"0")</f>
        <v>0.30449999999999999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200</v>
      </c>
      <c r="Y363" s="585">
        <f>IFERROR(SUM(Y360:Y361),"0")</f>
        <v>210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22</v>
      </c>
      <c r="Y366" s="584">
        <f>IFERROR(IF(X366="",0,CEILING((X366/$H366),1)*$H366),"")</f>
        <v>27</v>
      </c>
      <c r="Z366" s="36">
        <f>IFERROR(IF(Y366=0,"",ROUNDUP(Y366/H366,0)*0.01898),"")</f>
        <v>5.6940000000000004E-2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23.268666666666668</v>
      </c>
      <c r="BN366" s="64">
        <f>IFERROR(Y366*I366/H366,"0")</f>
        <v>28.556999999999999</v>
      </c>
      <c r="BO366" s="64">
        <f>IFERROR(1/J366*(X366/H366),"0")</f>
        <v>3.8194444444444448E-2</v>
      </c>
      <c r="BP366" s="64">
        <f>IFERROR(1/J366*(Y366/H366),"0")</f>
        <v>4.6875E-2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2.4444444444444446</v>
      </c>
      <c r="Y367" s="585">
        <f>IFERROR(Y365/H365,"0")+IFERROR(Y366/H366,"0")</f>
        <v>3</v>
      </c>
      <c r="Z367" s="585">
        <f>IFERROR(IF(Z365="",0,Z365),"0")+IFERROR(IF(Z366="",0,Z366),"0")</f>
        <v>5.6940000000000004E-2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22</v>
      </c>
      <c r="Y368" s="585">
        <f>IFERROR(SUM(Y365:Y366),"0")</f>
        <v>27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84</v>
      </c>
      <c r="Y370" s="584">
        <f>IFERROR(IF(X370="",0,CEILING((X370/$H370),1)*$H370),"")</f>
        <v>90</v>
      </c>
      <c r="Z370" s="36">
        <f>IFERROR(IF(Y370=0,"",ROUNDUP(Y370/H370,0)*0.01898),"")</f>
        <v>0.1898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88.843999999999994</v>
      </c>
      <c r="BN370" s="64">
        <f>IFERROR(Y370*I370/H370,"0")</f>
        <v>95.19</v>
      </c>
      <c r="BO370" s="64">
        <f>IFERROR(1/J370*(X370/H370),"0")</f>
        <v>0.14583333333333334</v>
      </c>
      <c r="BP370" s="64">
        <f>IFERROR(1/J370*(Y370/H370),"0")</f>
        <v>0.15625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9.3333333333333339</v>
      </c>
      <c r="Y371" s="585">
        <f>IFERROR(Y370/H370,"0")</f>
        <v>10</v>
      </c>
      <c r="Z371" s="585">
        <f>IFERROR(IF(Z370="",0,Z370),"0")</f>
        <v>0.1898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84</v>
      </c>
      <c r="Y372" s="585">
        <f>IFERROR(SUM(Y370:Y370),"0")</f>
        <v>90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204</v>
      </c>
      <c r="Y386" s="584">
        <f>IFERROR(IF(X386="",0,CEILING((X386/$H386),1)*$H386),"")</f>
        <v>207</v>
      </c>
      <c r="Z386" s="36">
        <f>IFERROR(IF(Y386=0,"",ROUNDUP(Y386/H386,0)*0.01898),"")</f>
        <v>0.43653999999999998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215.76400000000001</v>
      </c>
      <c r="BN386" s="64">
        <f>IFERROR(Y386*I386/H386,"0")</f>
        <v>218.93700000000001</v>
      </c>
      <c r="BO386" s="64">
        <f>IFERROR(1/J386*(X386/H386),"0")</f>
        <v>0.35416666666666669</v>
      </c>
      <c r="BP386" s="64">
        <f>IFERROR(1/J386*(Y386/H386),"0")</f>
        <v>0.359375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22.666666666666668</v>
      </c>
      <c r="Y388" s="585">
        <f>IFERROR(Y386/H386,"0")+IFERROR(Y387/H387,"0")</f>
        <v>23</v>
      </c>
      <c r="Z388" s="585">
        <f>IFERROR(IF(Z386="",0,Z386),"0")+IFERROR(IF(Z387="",0,Z387),"0")</f>
        <v>0.43653999999999998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204</v>
      </c>
      <c r="Y389" s="585">
        <f>IFERROR(SUM(Y386:Y387),"0")</f>
        <v>207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2</v>
      </c>
      <c r="Y403" s="584">
        <f t="shared" si="63"/>
        <v>2.1</v>
      </c>
      <c r="Z403" s="36">
        <f t="shared" si="68"/>
        <v>5.0200000000000002E-3</v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2.1238095238095238</v>
      </c>
      <c r="BN403" s="64">
        <f t="shared" si="65"/>
        <v>2.23</v>
      </c>
      <c r="BO403" s="64">
        <f t="shared" si="66"/>
        <v>4.0700040700040706E-3</v>
      </c>
      <c r="BP403" s="64">
        <f t="shared" si="67"/>
        <v>4.2735042735042739E-3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2</v>
      </c>
      <c r="Y405" s="584">
        <f t="shared" si="63"/>
        <v>2.1</v>
      </c>
      <c r="Z405" s="36">
        <f t="shared" si="68"/>
        <v>5.0200000000000002E-3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2.1238095238095238</v>
      </c>
      <c r="BN405" s="64">
        <f t="shared" si="65"/>
        <v>2.23</v>
      </c>
      <c r="BO405" s="64">
        <f t="shared" si="66"/>
        <v>4.0700040700040706E-3</v>
      </c>
      <c r="BP405" s="64">
        <f t="shared" si="67"/>
        <v>4.2735042735042739E-3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1.9047619047619047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1.004E-2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4</v>
      </c>
      <c r="Y408" s="585">
        <f>IFERROR(SUM(Y397:Y406),"0")</f>
        <v>4.2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8</v>
      </c>
      <c r="Y441" s="584">
        <f t="shared" si="69"/>
        <v>10.56</v>
      </c>
      <c r="Z441" s="36">
        <f t="shared" si="70"/>
        <v>2.392E-2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8.545454545454545</v>
      </c>
      <c r="BN441" s="64">
        <f t="shared" si="72"/>
        <v>11.28</v>
      </c>
      <c r="BO441" s="64">
        <f t="shared" si="73"/>
        <v>1.456876456876457E-2</v>
      </c>
      <c r="BP441" s="64">
        <f t="shared" si="74"/>
        <v>1.9230769230769232E-2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51</v>
      </c>
      <c r="Y443" s="584">
        <f t="shared" si="69"/>
        <v>52.800000000000004</v>
      </c>
      <c r="Z443" s="36">
        <f t="shared" si="70"/>
        <v>0.1196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54.47727272727272</v>
      </c>
      <c r="BN443" s="64">
        <f t="shared" si="72"/>
        <v>56.400000000000006</v>
      </c>
      <c r="BO443" s="64">
        <f t="shared" si="73"/>
        <v>9.2875874125874128E-2</v>
      </c>
      <c r="BP443" s="64">
        <f t="shared" si="74"/>
        <v>9.6153846153846159E-2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124</v>
      </c>
      <c r="Y445" s="584">
        <f t="shared" si="69"/>
        <v>126.72</v>
      </c>
      <c r="Z445" s="36">
        <f t="shared" si="70"/>
        <v>0.28704000000000002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132.45454545454544</v>
      </c>
      <c r="BN445" s="64">
        <f t="shared" si="72"/>
        <v>135.35999999999999</v>
      </c>
      <c r="BO445" s="64">
        <f t="shared" si="73"/>
        <v>0.22581585081585082</v>
      </c>
      <c r="BP445" s="64">
        <f t="shared" si="74"/>
        <v>0.23076923076923078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34.659090909090907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36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0.43056000000000005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183</v>
      </c>
      <c r="Y456" s="585">
        <f>IFERROR(SUM(Y440:Y454),"0")</f>
        <v>190.08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120</v>
      </c>
      <c r="Y458" s="584">
        <f>IFERROR(IF(X458="",0,CEILING((X458/$H458),1)*$H458),"")</f>
        <v>121.44000000000001</v>
      </c>
      <c r="Z458" s="36">
        <f>IFERROR(IF(Y458=0,"",ROUNDUP(Y458/H458,0)*0.01196),"")</f>
        <v>0.27507999999999999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128.18181818181816</v>
      </c>
      <c r="BN458" s="64">
        <f>IFERROR(Y458*I458/H458,"0")</f>
        <v>129.72</v>
      </c>
      <c r="BO458" s="64">
        <f>IFERROR(1/J458*(X458/H458),"0")</f>
        <v>0.21853146853146854</v>
      </c>
      <c r="BP458" s="64">
        <f>IFERROR(1/J458*(Y458/H458),"0")</f>
        <v>0.22115384615384617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22.727272727272727</v>
      </c>
      <c r="Y461" s="585">
        <f>IFERROR(Y458/H458,"0")+IFERROR(Y459/H459,"0")+IFERROR(Y460/H460,"0")</f>
        <v>23</v>
      </c>
      <c r="Z461" s="585">
        <f>IFERROR(IF(Z458="",0,Z458),"0")+IFERROR(IF(Z459="",0,Z459),"0")+IFERROR(IF(Z460="",0,Z460),"0")</f>
        <v>0.27507999999999999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120</v>
      </c>
      <c r="Y462" s="585">
        <f>IFERROR(SUM(Y458:Y460),"0")</f>
        <v>121.44000000000001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56</v>
      </c>
      <c r="Y465" s="584">
        <f t="shared" si="75"/>
        <v>58.080000000000005</v>
      </c>
      <c r="Z465" s="36">
        <f>IFERROR(IF(Y465=0,"",ROUNDUP(Y465/H465,0)*0.01196),"")</f>
        <v>0.13156000000000001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59.818181818181813</v>
      </c>
      <c r="BN465" s="64">
        <f t="shared" si="77"/>
        <v>62.040000000000006</v>
      </c>
      <c r="BO465" s="64">
        <f t="shared" si="78"/>
        <v>0.10198135198135198</v>
      </c>
      <c r="BP465" s="64">
        <f t="shared" si="79"/>
        <v>0.10576923076923078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57</v>
      </c>
      <c r="Y466" s="584">
        <f t="shared" si="75"/>
        <v>58.080000000000005</v>
      </c>
      <c r="Z466" s="36">
        <f>IFERROR(IF(Y466=0,"",ROUNDUP(Y466/H466,0)*0.01196),"")</f>
        <v>0.13156000000000001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60.886363636363626</v>
      </c>
      <c r="BN466" s="64">
        <f t="shared" si="77"/>
        <v>62.040000000000006</v>
      </c>
      <c r="BO466" s="64">
        <f t="shared" si="78"/>
        <v>0.10380244755244755</v>
      </c>
      <c r="BP466" s="64">
        <f t="shared" si="79"/>
        <v>0.10576923076923078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21.401515151515149</v>
      </c>
      <c r="Y471" s="585">
        <f>IFERROR(Y464/H464,"0")+IFERROR(Y465/H465,"0")+IFERROR(Y466/H466,"0")+IFERROR(Y467/H467,"0")+IFERROR(Y468/H468,"0")+IFERROR(Y469/H469,"0")+IFERROR(Y470/H470,"0")</f>
        <v>22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0.26312000000000002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113</v>
      </c>
      <c r="Y472" s="585">
        <f>IFERROR(SUM(Y464:Y470),"0")</f>
        <v>116.16000000000001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44</v>
      </c>
      <c r="Y501" s="584">
        <f>IFERROR(IF(X501="",0,CEILING((X501/$H501),1)*$H501),"")</f>
        <v>45</v>
      </c>
      <c r="Z501" s="36">
        <f>IFERROR(IF(Y501=0,"",ROUNDUP(Y501/H501,0)*0.01898),"")</f>
        <v>9.4899999999999998E-2</v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46.537333333333336</v>
      </c>
      <c r="BN501" s="64">
        <f>IFERROR(Y501*I501/H501,"0")</f>
        <v>47.594999999999999</v>
      </c>
      <c r="BO501" s="64">
        <f>IFERROR(1/J501*(X501/H501),"0")</f>
        <v>7.6388888888888895E-2</v>
      </c>
      <c r="BP501" s="64">
        <f>IFERROR(1/J501*(Y501/H501),"0")</f>
        <v>7.8125E-2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4.8888888888888893</v>
      </c>
      <c r="Y504" s="585">
        <f>IFERROR(Y501/H501,"0")+IFERROR(Y502/H502,"0")+IFERROR(Y503/H503,"0")</f>
        <v>5</v>
      </c>
      <c r="Z504" s="585">
        <f>IFERROR(IF(Z501="",0,Z501),"0")+IFERROR(IF(Z502="",0,Z502),"0")+IFERROR(IF(Z503="",0,Z503),"0")</f>
        <v>9.4899999999999998E-2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44</v>
      </c>
      <c r="Y505" s="585">
        <f>IFERROR(SUM(Y501:Y503),"0")</f>
        <v>45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3211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3364.9199999999996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3400.6068027898027</v>
      </c>
      <c r="Y519" s="585">
        <f>IFERROR(SUM(BN22:BN515),"0")</f>
        <v>3562.8559999999993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6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3550.6068027898027</v>
      </c>
      <c r="Y521" s="585">
        <f>GrossWeightTotalR+PalletQtyTotalR*25</f>
        <v>3712.8559999999993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692.6513067179734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720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6.95932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1.2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119.4</v>
      </c>
      <c r="E528" s="46">
        <f>IFERROR(Y89*1,"0")+IFERROR(Y90*1,"0")+IFERROR(Y91*1,"0")+IFERROR(Y95*1,"0")+IFERROR(Y96*1,"0")+IFERROR(Y97*1,"0")+IFERROR(Y98*1,"0")+IFERROR(Y99*1,"0")+IFERROR(Y100*1,"0")</f>
        <v>223.2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270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281.16000000000003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730.8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6.48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40.799999999999997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51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957</v>
      </c>
      <c r="U528" s="46">
        <f>IFERROR(Y375*1,"0")+IFERROR(Y376*1,"0")+IFERROR(Y377*1,"0")+IFERROR(Y378*1,"0")+IFERROR(Y382*1,"0")+IFERROR(Y386*1,"0")+IFERROR(Y387*1,"0")+IFERROR(Y391*1,"0")</f>
        <v>207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4.2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427.68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45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,00"/>
        <filter val="1,19"/>
        <filter val="1,67"/>
        <filter val="1,90"/>
        <filter val="10,00"/>
        <filter val="100,00"/>
        <filter val="107,22"/>
        <filter val="11,00"/>
        <filter val="113,00"/>
        <filter val="119,00"/>
        <filter val="12,00"/>
        <filter val="120,00"/>
        <filter val="124,00"/>
        <filter val="13,33"/>
        <filter val="150,00"/>
        <filter val="16,25"/>
        <filter val="169,00"/>
        <filter val="174,00"/>
        <filter val="183,00"/>
        <filter val="2,00"/>
        <filter val="2,31"/>
        <filter val="2,44"/>
        <filter val="20,00"/>
        <filter val="200,00"/>
        <filter val="204,00"/>
        <filter val="21,00"/>
        <filter val="21,40"/>
        <filter val="215,00"/>
        <filter val="22,00"/>
        <filter val="22,67"/>
        <filter val="22,73"/>
        <filter val="260,00"/>
        <filter val="3 211,00"/>
        <filter val="3 400,61"/>
        <filter val="3 550,61"/>
        <filter val="3,89"/>
        <filter val="33,00"/>
        <filter val="34,66"/>
        <filter val="35,00"/>
        <filter val="353,00"/>
        <filter val="36,00"/>
        <filter val="360,00"/>
        <filter val="39,00"/>
        <filter val="4,00"/>
        <filter val="4,89"/>
        <filter val="40,27"/>
        <filter val="43,00"/>
        <filter val="44,00"/>
        <filter val="46,17"/>
        <filter val="48,00"/>
        <filter val="5,00"/>
        <filter val="5,25"/>
        <filter val="50,00"/>
        <filter val="50,25"/>
        <filter val="51,00"/>
        <filter val="56,00"/>
        <filter val="57,00"/>
        <filter val="6"/>
        <filter val="6,06"/>
        <filter val="6,11"/>
        <filter val="604,00"/>
        <filter val="61,00"/>
        <filter val="63,00"/>
        <filter val="68,00"/>
        <filter val="69,00"/>
        <filter val="692,65"/>
        <filter val="7,00"/>
        <filter val="7,31"/>
        <filter val="7,50"/>
        <filter val="74,00"/>
        <filter val="79,00"/>
        <filter val="8,00"/>
        <filter val="80,00"/>
        <filter val="81,00"/>
        <filter val="84,00"/>
        <filter val="85,00"/>
        <filter val="87,00"/>
        <filter val="88,00"/>
        <filter val="89,00"/>
        <filter val="9,33"/>
        <filter val="9,56"/>
        <filter val="97,54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2025-06-26T10:53:56Z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