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07,25 Ост СЫРЫ филиалы\"/>
    </mc:Choice>
  </mc:AlternateContent>
  <xr:revisionPtr revIDLastSave="0" documentId="13_ncr:1_{08D38098-8430-4970-864A-E604A7F096E7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definedNames>
    <definedName name="_xlnm._FilterDatabase" localSheetId="1" hidden="1">Бердянск!$A$3:$I$48</definedName>
    <definedName name="_xlnm._FilterDatabase" localSheetId="2" hidden="1">Донецк!$A$3:$I$48</definedName>
    <definedName name="_xlnm._FilterDatabase" localSheetId="3" hidden="1">Луганск!$A$3:$I$48</definedName>
    <definedName name="_xlnm._FilterDatabase" localSheetId="0" hidden="1">Мелитополь!$A$3:$I$48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" i="4" l="1"/>
  <c r="F47" i="4"/>
  <c r="H46" i="4"/>
  <c r="F46" i="4"/>
  <c r="H45" i="4"/>
  <c r="F45" i="4"/>
  <c r="H44" i="4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H48" i="4" s="1"/>
  <c r="F4" i="4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H48" i="3" s="1"/>
  <c r="F4" i="3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48" i="2" s="1"/>
  <c r="F4" i="2"/>
  <c r="H40" i="1"/>
  <c r="H41" i="1"/>
  <c r="H42" i="1"/>
  <c r="H43" i="1"/>
  <c r="H44" i="1"/>
  <c r="H45" i="1"/>
  <c r="H46" i="1"/>
  <c r="H47" i="1"/>
  <c r="H4" i="1"/>
  <c r="H5" i="1"/>
  <c r="F47" i="1" l="1"/>
  <c r="F46" i="1"/>
  <c r="H31" i="1"/>
  <c r="F33" i="1"/>
  <c r="H6" i="1"/>
  <c r="H7" i="1"/>
  <c r="H30" i="1"/>
  <c r="F44" i="1"/>
  <c r="F45" i="1"/>
  <c r="F42" i="1"/>
  <c r="F41" i="1"/>
  <c r="F43" i="1"/>
  <c r="F5" i="1"/>
  <c r="H9" i="1"/>
  <c r="H12" i="1"/>
  <c r="F12" i="1"/>
  <c r="F7" i="1"/>
  <c r="F9" i="1"/>
  <c r="H16" i="1"/>
  <c r="F16" i="1"/>
  <c r="H14" i="1"/>
  <c r="F14" i="1"/>
  <c r="H11" i="1"/>
  <c r="F11" i="1"/>
  <c r="F10" i="1"/>
  <c r="H10" i="1"/>
  <c r="F15" i="1"/>
  <c r="H18" i="1"/>
  <c r="F18" i="1"/>
  <c r="F40" i="1"/>
  <c r="H39" i="1"/>
  <c r="F36" i="1"/>
  <c r="F31" i="1"/>
  <c r="H15" i="1"/>
  <c r="F39" i="1"/>
  <c r="F38" i="1"/>
  <c r="F37" i="1"/>
  <c r="H36" i="1"/>
  <c r="F20" i="1"/>
  <c r="H20" i="1"/>
  <c r="H21" i="1"/>
  <c r="F21" i="1"/>
  <c r="F22" i="1"/>
  <c r="H22" i="1"/>
  <c r="H23" i="1"/>
  <c r="F23" i="1"/>
  <c r="F24" i="1"/>
  <c r="H24" i="1"/>
  <c r="H25" i="1"/>
  <c r="F25" i="1"/>
  <c r="F26" i="1"/>
  <c r="H27" i="1"/>
  <c r="F27" i="1"/>
  <c r="H28" i="1"/>
  <c r="F28" i="1"/>
  <c r="H29" i="1"/>
  <c r="F29" i="1"/>
  <c r="H32" i="1"/>
  <c r="F32" i="1"/>
  <c r="H33" i="1"/>
  <c r="H34" i="1"/>
  <c r="F34" i="1"/>
  <c r="F35" i="1"/>
  <c r="H35" i="1"/>
  <c r="H37" i="1"/>
  <c r="H38" i="1"/>
  <c r="F8" i="1"/>
  <c r="F6" i="1"/>
  <c r="F30" i="1"/>
  <c r="H26" i="1"/>
  <c r="F17" i="1"/>
  <c r="H19" i="1"/>
  <c r="H13" i="1"/>
  <c r="H8" i="1"/>
  <c r="H17" i="1"/>
  <c r="F19" i="1"/>
  <c r="F13" i="1"/>
  <c r="F4" i="1"/>
  <c r="H48" i="1" l="1"/>
  <c r="A51" i="1" s="1"/>
</calcChain>
</file>

<file path=xl/sharedStrings.xml><?xml version="1.0" encoding="utf-8"?>
<sst xmlns="http://schemas.openxmlformats.org/spreadsheetml/2006/main" count="288" uniqueCount="70">
  <si>
    <t>пример заполнения</t>
  </si>
  <si>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</si>
  <si>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</si>
  <si>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</si>
  <si>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</si>
  <si>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</si>
  <si>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</si>
  <si>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</si>
  <si>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</si>
  <si>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</si>
  <si>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</si>
  <si>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</si>
  <si>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</si>
  <si>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</si>
  <si>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</si>
  <si>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</si>
  <si>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</si>
  <si>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</si>
  <si>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</si>
  <si>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</si>
  <si>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</si>
  <si>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</si>
  <si>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</si>
  <si>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</si>
  <si>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</si>
  <si>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</si>
  <si>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</si>
  <si>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</si>
  <si>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</si>
  <si>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</si>
  <si>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</si>
  <si>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</si>
  <si>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</si>
  <si>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</si>
  <si>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</si>
  <si>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</si>
  <si>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</si>
  <si>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</si>
  <si>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</si>
  <si>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</si>
  <si>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</si>
  <si>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</si>
  <si>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</si>
  <si>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</si>
  <si>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</si>
  <si>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</si>
  <si>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</si>
  <si>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</si>
  <si>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ПАПА МОЖЕТ "Тильзитер" ж. 45% газ.среда, 400 гр (8 шт)</t>
  </si>
  <si>
    <t>Сыр ПАПА МОЖЕТ "Папин завтрак" ж. 45% газ.среда, 400 гр (8 шт)</t>
  </si>
  <si>
    <t>Сыр ПАПА МОЖЕТ "Министерский" ж. 45% газ.среда, 400 гр (8 шт)</t>
  </si>
  <si>
    <t>\</t>
  </si>
  <si>
    <t xml:space="preserve">Сыр "Пармезан" (срок созревания 3 месяцев) м.д.ж. в с.в. 40% брусок ОСТАНКИНО 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</si>
  <si>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</si>
  <si>
    <t xml:space="preserve">Сыр полутвердый "Голландский" с массовой долей жира в пересчете на сухое </t>
  </si>
  <si>
    <t>Сыр полутвердый "Российский" 3,2 кг, 50%, "Папа Может" ЮГ</t>
  </si>
  <si>
    <t>Сыр Перлини 40% 100гр (8шт)</t>
  </si>
  <si>
    <t>Сыр Перлини копченый 40% 100гр (8шт)</t>
  </si>
  <si>
    <t>Сыр Перлини со вкусом Васаби 40% 100гр (8шт)</t>
  </si>
  <si>
    <t>Сыр полутвердый "Тильзитер" с массовой долей жира в пересчете на сухое вещество 45%, брус из блока 1/5, пленка желтая, короб складной, весовой</t>
  </si>
  <si>
    <t>Сыр Голландский 45%. Нарезка 125г ТМ Папа Может</t>
  </si>
  <si>
    <t>Сыр Российский Особый 45%. Нарезка 125г  ТМ Папа Может</t>
  </si>
  <si>
    <t xml:space="preserve">Сыр Бурмакинский халуми </t>
  </si>
  <si>
    <t xml:space="preserve">Сыр Бурмакинский полутвердый сливочный </t>
  </si>
  <si>
    <t>Средний вес короба 2( вес 1 шт 0,200 гр)</t>
  </si>
  <si>
    <t>Средний вес короба 5( вес 1 брус 0,800 гр)</t>
  </si>
  <si>
    <t>783К798</t>
  </si>
  <si>
    <t>783К811</t>
  </si>
  <si>
    <t>783К801</t>
  </si>
  <si>
    <t>783К825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</si>
</sst>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indexed="8"/>
      <name val="Liberation Sans1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  <font>
      <b/>
      <sz val="10"/>
      <color rgb="FFFF0000"/>
      <name val="Arial Cyr"/>
      <charset val="204"/>
    </font>
    <font>
      <b/>
      <sz val="10"/>
      <color rgb="FFFF0000"/>
      <name val="Liberation Sans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" fontId="1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/>
    <xf numFmtId="0" fontId="3" fillId="2" borderId="1" xfId="0" applyNumberFormat="1" applyFont="1" applyFill="1" applyBorder="1" applyAlignment="1">
      <alignment horizontal="left"/>
    </xf>
    <xf numFmtId="0" fontId="1" fillId="0" borderId="1" xfId="0" applyNumberFormat="1" applyFont="1" applyBorder="1"/>
    <xf numFmtId="0" fontId="3" fillId="2" borderId="1" xfId="0" applyFont="1" applyFill="1" applyBorder="1" applyAlignment="1">
      <alignment horizontal="left"/>
    </xf>
    <xf numFmtId="0" fontId="1" fillId="0" borderId="1" xfId="0" applyFont="1" applyBorder="1"/>
    <xf numFmtId="0" fontId="2" fillId="0" borderId="1" xfId="0" applyNumberFormat="1" applyFont="1" applyFill="1" applyBorder="1" applyAlignment="1"/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1" fillId="3" borderId="1" xfId="0" applyNumberFormat="1" applyFont="1" applyFill="1" applyBorder="1"/>
    <xf numFmtId="0" fontId="4" fillId="0" borderId="1" xfId="0" applyNumberFormat="1" applyFont="1" applyBorder="1"/>
    <xf numFmtId="0" fontId="4" fillId="4" borderId="1" xfId="0" applyNumberFormat="1" applyFont="1" applyFill="1" applyBorder="1" applyAlignment="1">
      <alignment horizontal="center" wrapText="1"/>
    </xf>
    <xf numFmtId="0" fontId="5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2" fillId="2" borderId="1" xfId="0" applyFont="1" applyFill="1" applyBorder="1"/>
    <xf numFmtId="0" fontId="4" fillId="0" borderId="0" xfId="0" applyFont="1"/>
    <xf numFmtId="0" fontId="4" fillId="0" borderId="1" xfId="0" applyNumberFormat="1" applyFont="1" applyBorder="1" applyAlignment="1"/>
    <xf numFmtId="0" fontId="6" fillId="0" borderId="1" xfId="0" applyNumberFormat="1" applyFont="1" applyBorder="1"/>
    <xf numFmtId="0" fontId="6" fillId="0" borderId="1" xfId="0" applyNumberFormat="1" applyFont="1" applyFill="1" applyBorder="1" applyAlignment="1">
      <alignment horizontal="center"/>
    </xf>
    <xf numFmtId="0" fontId="7" fillId="0" borderId="1" xfId="0" applyNumberFormat="1" applyFont="1" applyBorder="1"/>
    <xf numFmtId="0" fontId="2" fillId="2" borderId="1" xfId="0" applyNumberFormat="1" applyFont="1" applyFill="1" applyBorder="1"/>
    <xf numFmtId="0" fontId="2" fillId="2" borderId="1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8" fillId="2" borderId="1" xfId="0" applyNumberFormat="1" applyFont="1" applyFill="1" applyBorder="1" applyAlignment="1">
      <alignment horizontal="left"/>
    </xf>
    <xf numFmtId="0" fontId="9" fillId="0" borderId="1" xfId="0" applyNumberFormat="1" applyFont="1" applyBorder="1"/>
    <xf numFmtId="0" fontId="2" fillId="0" borderId="1" xfId="0" applyNumberFormat="1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zoomScaleNormal="100" workbookViewId="0">
      <pane ySplit="3" topLeftCell="A25" activePane="bottomLeft" state="frozen"/>
      <selection pane="bottomLeft" activeCell="D55" sqref="D55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51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38</v>
      </c>
      <c r="C4" s="13">
        <v>10</v>
      </c>
      <c r="D4" s="14">
        <v>700</v>
      </c>
      <c r="E4" s="14"/>
      <c r="F4" s="11">
        <f>D4/C4</f>
        <v>70</v>
      </c>
      <c r="G4" s="2">
        <v>0.18</v>
      </c>
      <c r="H4" s="11">
        <f>G4*D4</f>
        <v>126</v>
      </c>
      <c r="I4" s="11"/>
    </row>
    <row r="5" spans="1:9">
      <c r="A5" s="1">
        <v>8785204</v>
      </c>
      <c r="B5" s="2" t="s">
        <v>55</v>
      </c>
      <c r="C5" s="13">
        <v>5</v>
      </c>
      <c r="D5" s="14"/>
      <c r="E5" s="14"/>
      <c r="F5" s="11">
        <f>E5/16.5</f>
        <v>0</v>
      </c>
      <c r="G5" s="2">
        <v>3.2</v>
      </c>
      <c r="H5" s="11">
        <f>E5</f>
        <v>0</v>
      </c>
      <c r="I5" s="11"/>
    </row>
    <row r="6" spans="1:9" ht="25.5">
      <c r="A6" s="1">
        <v>5038459</v>
      </c>
      <c r="B6" s="26" t="s">
        <v>36</v>
      </c>
      <c r="C6" s="13">
        <v>10</v>
      </c>
      <c r="D6" s="14">
        <v>550</v>
      </c>
      <c r="E6" s="14"/>
      <c r="F6" s="11">
        <f>D6/C6</f>
        <v>55</v>
      </c>
      <c r="G6" s="2">
        <v>0.18</v>
      </c>
      <c r="H6" s="11">
        <f>G6*D6</f>
        <v>99</v>
      </c>
      <c r="I6" s="11"/>
    </row>
    <row r="7" spans="1:9">
      <c r="A7" s="3">
        <v>8785235</v>
      </c>
      <c r="B7" s="2" t="s">
        <v>54</v>
      </c>
      <c r="C7" s="13">
        <v>5</v>
      </c>
      <c r="D7" s="14"/>
      <c r="E7" s="14">
        <v>99</v>
      </c>
      <c r="F7" s="11">
        <f>E7/16.5</f>
        <v>6</v>
      </c>
      <c r="G7" s="11">
        <v>3.5</v>
      </c>
      <c r="H7" s="11">
        <f>E7</f>
        <v>99</v>
      </c>
      <c r="I7" s="11"/>
    </row>
    <row r="8" spans="1:9" ht="25.5">
      <c r="A8" s="1">
        <v>5038411</v>
      </c>
      <c r="B8" s="26" t="s">
        <v>37</v>
      </c>
      <c r="C8" s="13">
        <v>10</v>
      </c>
      <c r="D8" s="14">
        <v>300</v>
      </c>
      <c r="E8" s="14"/>
      <c r="F8" s="11">
        <f>D8/C8</f>
        <v>30</v>
      </c>
      <c r="G8" s="2">
        <v>0.18</v>
      </c>
      <c r="H8" s="11">
        <f>G8*D8</f>
        <v>54</v>
      </c>
      <c r="I8" s="11"/>
    </row>
    <row r="9" spans="1:9" ht="25.5">
      <c r="A9" s="3">
        <v>8785242</v>
      </c>
      <c r="B9" s="26" t="s">
        <v>53</v>
      </c>
      <c r="C9" s="13">
        <v>5</v>
      </c>
      <c r="D9" s="14"/>
      <c r="E9" s="14">
        <v>49.5</v>
      </c>
      <c r="F9" s="11">
        <f>E9/16.5</f>
        <v>3</v>
      </c>
      <c r="G9" s="11">
        <v>3.5</v>
      </c>
      <c r="H9" s="11">
        <f>E9</f>
        <v>49.5</v>
      </c>
      <c r="I9" s="11" t="s">
        <v>17</v>
      </c>
    </row>
    <row r="10" spans="1:9" ht="25.5">
      <c r="A10" s="1">
        <v>5038398</v>
      </c>
      <c r="B10" s="26" t="s">
        <v>39</v>
      </c>
      <c r="C10" s="13">
        <v>10</v>
      </c>
      <c r="D10" s="1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>
      <c r="A11" s="1">
        <v>5039609</v>
      </c>
      <c r="B11" s="2" t="s">
        <v>48</v>
      </c>
      <c r="C11" s="13">
        <v>8</v>
      </c>
      <c r="D11" s="14"/>
      <c r="E11" s="14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6" t="s">
        <v>59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>E12</f>
        <v>0</v>
      </c>
      <c r="I12" s="11"/>
    </row>
    <row r="13" spans="1:9" ht="25.5">
      <c r="A13" s="3">
        <v>5038855</v>
      </c>
      <c r="B13" s="31" t="s">
        <v>45</v>
      </c>
      <c r="C13" s="13">
        <v>10</v>
      </c>
      <c r="D13" s="14">
        <v>350</v>
      </c>
      <c r="E13" s="14"/>
      <c r="F13" s="11">
        <f>D13/C13</f>
        <v>35</v>
      </c>
      <c r="G13" s="2">
        <v>0.2</v>
      </c>
      <c r="H13" s="11">
        <f>G13*D13</f>
        <v>70</v>
      </c>
      <c r="I13" s="11"/>
    </row>
    <row r="14" spans="1:9">
      <c r="A14" s="3">
        <v>5039647</v>
      </c>
      <c r="B14" s="7" t="s">
        <v>49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6" t="s">
        <v>42</v>
      </c>
      <c r="C15" s="15">
        <v>10</v>
      </c>
      <c r="D15" s="14"/>
      <c r="E15" s="14"/>
      <c r="F15" s="11">
        <f>D15/C15</f>
        <v>0</v>
      </c>
      <c r="G15" s="2">
        <v>0.18</v>
      </c>
      <c r="H15" s="11">
        <f>G15*D15</f>
        <v>0</v>
      </c>
      <c r="I15" s="11"/>
    </row>
    <row r="16" spans="1:9">
      <c r="A16" s="3">
        <v>5039623</v>
      </c>
      <c r="B16" s="2" t="s">
        <v>50</v>
      </c>
      <c r="C16" s="15">
        <v>8</v>
      </c>
      <c r="D16" s="14"/>
      <c r="E16" s="14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47</v>
      </c>
      <c r="C17" s="13">
        <v>2</v>
      </c>
      <c r="D17" s="14"/>
      <c r="E17" s="14"/>
      <c r="F17" s="11">
        <f>E17/7</f>
        <v>0</v>
      </c>
      <c r="G17" s="2">
        <v>3.5</v>
      </c>
      <c r="H17" s="11">
        <f>E17</f>
        <v>0</v>
      </c>
      <c r="I17" s="11" t="s">
        <v>9</v>
      </c>
    </row>
    <row r="18" spans="1:9">
      <c r="A18" s="3">
        <v>1018950</v>
      </c>
      <c r="B18" s="2" t="s">
        <v>44</v>
      </c>
      <c r="C18" s="13">
        <v>10</v>
      </c>
      <c r="D18" s="14"/>
      <c r="E18" s="14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46</v>
      </c>
      <c r="C19" s="13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66</v>
      </c>
      <c r="B20" s="2" t="s">
        <v>15</v>
      </c>
      <c r="C20" s="13">
        <v>10</v>
      </c>
      <c r="D20" s="14"/>
      <c r="E20" s="14"/>
      <c r="F20" s="11">
        <f>D20/C20</f>
        <v>0</v>
      </c>
      <c r="G20" s="2">
        <v>0.2</v>
      </c>
      <c r="H20" s="11">
        <f>G20*D20</f>
        <v>0</v>
      </c>
      <c r="I20" s="11"/>
    </row>
    <row r="21" spans="1:9">
      <c r="A21" s="3" t="s">
        <v>67</v>
      </c>
      <c r="B21" s="2" t="s">
        <v>18</v>
      </c>
      <c r="C21" s="13">
        <v>4</v>
      </c>
      <c r="D21" s="14"/>
      <c r="E21" s="14"/>
      <c r="F21" s="11">
        <f>E21/15</f>
        <v>0</v>
      </c>
      <c r="G21" s="2">
        <v>3.5</v>
      </c>
      <c r="H21" s="11">
        <f>E21</f>
        <v>0</v>
      </c>
      <c r="I21" s="11" t="s">
        <v>20</v>
      </c>
    </row>
    <row r="22" spans="1:9">
      <c r="A22" s="3" t="s">
        <v>68</v>
      </c>
      <c r="B22" s="2" t="s">
        <v>16</v>
      </c>
      <c r="C22" s="13">
        <v>10</v>
      </c>
      <c r="D22" s="14"/>
      <c r="E22" s="14"/>
      <c r="F22" s="11">
        <f>D22/C22</f>
        <v>0</v>
      </c>
      <c r="G22" s="2">
        <v>0.2</v>
      </c>
      <c r="H22" s="11">
        <f>G22*D22</f>
        <v>0</v>
      </c>
      <c r="I22" s="11"/>
    </row>
    <row r="23" spans="1:9">
      <c r="A23" s="3" t="s">
        <v>69</v>
      </c>
      <c r="B23" s="2" t="s">
        <v>19</v>
      </c>
      <c r="C23" s="13">
        <v>4</v>
      </c>
      <c r="D23" s="14"/>
      <c r="E23" s="14"/>
      <c r="F23" s="11">
        <f>E23/15</f>
        <v>0</v>
      </c>
      <c r="G23" s="2">
        <v>3.5</v>
      </c>
      <c r="H23" s="11">
        <f>E23</f>
        <v>0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14">
        <v>198</v>
      </c>
      <c r="E24" s="16"/>
      <c r="F24" s="11">
        <f>D24/C24</f>
        <v>33</v>
      </c>
      <c r="G24" s="2">
        <v>0.1</v>
      </c>
      <c r="H24" s="11">
        <f>G24*D24</f>
        <v>19.8</v>
      </c>
      <c r="I24" s="11"/>
    </row>
    <row r="25" spans="1:9">
      <c r="A25" s="3">
        <v>8444187</v>
      </c>
      <c r="B25" s="4" t="s">
        <v>23</v>
      </c>
      <c r="C25" s="13">
        <v>6</v>
      </c>
      <c r="D25" s="14">
        <v>198</v>
      </c>
      <c r="E25" s="16"/>
      <c r="F25" s="11">
        <f>D25/C25</f>
        <v>33</v>
      </c>
      <c r="G25" s="2">
        <v>0.1</v>
      </c>
      <c r="H25" s="11">
        <f>G25*D25</f>
        <v>19.8</v>
      </c>
      <c r="I25" s="11"/>
    </row>
    <row r="26" spans="1:9">
      <c r="A26" s="3">
        <v>8444163</v>
      </c>
      <c r="B26" s="4" t="s">
        <v>24</v>
      </c>
      <c r="C26" s="13">
        <v>8</v>
      </c>
      <c r="D26" s="14">
        <v>104</v>
      </c>
      <c r="E26" s="16"/>
      <c r="F26" s="11">
        <f>D26/C26</f>
        <v>13</v>
      </c>
      <c r="G26" s="2">
        <v>0.1</v>
      </c>
      <c r="H26" s="11">
        <f>G26*D26</f>
        <v>10.4</v>
      </c>
      <c r="I26" s="11"/>
    </row>
    <row r="27" spans="1:9">
      <c r="A27" s="3">
        <v>8444170</v>
      </c>
      <c r="B27" s="4" t="s">
        <v>25</v>
      </c>
      <c r="C27" s="13">
        <v>8</v>
      </c>
      <c r="D27" s="14">
        <v>128</v>
      </c>
      <c r="E27" s="16"/>
      <c r="F27" s="11">
        <f>D27/C27</f>
        <v>16</v>
      </c>
      <c r="G27" s="2">
        <v>0.1</v>
      </c>
      <c r="H27" s="11">
        <f>G27*D27</f>
        <v>12.8</v>
      </c>
      <c r="I27" s="11"/>
    </row>
    <row r="28" spans="1:9">
      <c r="A28" s="3">
        <v>9988377</v>
      </c>
      <c r="B28" s="4" t="s">
        <v>26</v>
      </c>
      <c r="C28" s="13">
        <v>16</v>
      </c>
      <c r="D28" s="16"/>
      <c r="E28" s="16"/>
      <c r="F28" s="11">
        <f>D28/C28</f>
        <v>0</v>
      </c>
      <c r="G28" s="2">
        <v>0.14000000000000001</v>
      </c>
      <c r="H28" s="11">
        <f>G28*D28</f>
        <v>0</v>
      </c>
      <c r="I28" s="11"/>
    </row>
    <row r="29" spans="1:9">
      <c r="A29" s="3">
        <v>9988391</v>
      </c>
      <c r="B29" s="4" t="s">
        <v>27</v>
      </c>
      <c r="C29" s="13">
        <v>16</v>
      </c>
      <c r="D29" s="14">
        <v>96</v>
      </c>
      <c r="E29" s="16"/>
      <c r="F29" s="11">
        <f>D29/C29</f>
        <v>6</v>
      </c>
      <c r="G29" s="2">
        <v>0.14000000000000001</v>
      </c>
      <c r="H29" s="11">
        <f>G29*D29</f>
        <v>13.440000000000001</v>
      </c>
      <c r="I29" s="11"/>
    </row>
    <row r="30" spans="1:9">
      <c r="A30" s="3">
        <v>5034819</v>
      </c>
      <c r="B30" s="4" t="s">
        <v>28</v>
      </c>
      <c r="C30" s="13">
        <v>6</v>
      </c>
      <c r="D30" s="14">
        <v>150</v>
      </c>
      <c r="E30" s="16"/>
      <c r="F30" s="11">
        <f>D30/C30</f>
        <v>25</v>
      </c>
      <c r="G30" s="2">
        <v>0.18</v>
      </c>
      <c r="H30" s="11">
        <f>G30*D30</f>
        <v>27</v>
      </c>
      <c r="I30" s="11"/>
    </row>
    <row r="31" spans="1:9" s="20" customFormat="1" ht="26.25" customHeight="1">
      <c r="A31" s="5">
        <v>5041251</v>
      </c>
      <c r="B31" s="6" t="s">
        <v>52</v>
      </c>
      <c r="C31" s="17">
        <v>6</v>
      </c>
      <c r="D31" s="27"/>
      <c r="E31" s="14">
        <v>45</v>
      </c>
      <c r="F31" s="18">
        <f>E31/15</f>
        <v>3</v>
      </c>
      <c r="G31" s="19">
        <v>2.5</v>
      </c>
      <c r="H31" s="18">
        <f>E31</f>
        <v>45</v>
      </c>
      <c r="I31" s="18" t="s">
        <v>43</v>
      </c>
    </row>
    <row r="32" spans="1:9">
      <c r="A32" s="3">
        <v>2981244</v>
      </c>
      <c r="B32" s="4" t="s">
        <v>29</v>
      </c>
      <c r="C32" s="13">
        <v>6</v>
      </c>
      <c r="D32" s="16"/>
      <c r="E32" s="16"/>
      <c r="F32" s="11">
        <f>E32/7.8</f>
        <v>0</v>
      </c>
      <c r="G32" s="2">
        <v>1.3</v>
      </c>
      <c r="H32" s="11">
        <f>E32</f>
        <v>0</v>
      </c>
      <c r="I32" s="11" t="s">
        <v>21</v>
      </c>
    </row>
    <row r="33" spans="1:9">
      <c r="A33" s="3">
        <v>8785198</v>
      </c>
      <c r="B33" s="4" t="s">
        <v>30</v>
      </c>
      <c r="C33" s="13">
        <v>5</v>
      </c>
      <c r="D33" s="16"/>
      <c r="E33" s="14"/>
      <c r="F33" s="11">
        <f>E33/16.5</f>
        <v>0</v>
      </c>
      <c r="G33" s="2">
        <v>3.2</v>
      </c>
      <c r="H33" s="11">
        <f>E33</f>
        <v>0</v>
      </c>
      <c r="I33" s="11" t="s">
        <v>17</v>
      </c>
    </row>
    <row r="34" spans="1:9">
      <c r="A34" s="3">
        <v>9988452</v>
      </c>
      <c r="B34" s="4" t="s">
        <v>31</v>
      </c>
      <c r="C34" s="13">
        <v>8</v>
      </c>
      <c r="D34" s="14">
        <v>16</v>
      </c>
      <c r="E34" s="16"/>
      <c r="F34" s="11">
        <f>D34/C34</f>
        <v>2</v>
      </c>
      <c r="G34" s="2">
        <v>0.4</v>
      </c>
      <c r="H34" s="11">
        <f>G34*D34</f>
        <v>6.4</v>
      </c>
      <c r="I34" s="11"/>
    </row>
    <row r="35" spans="1:9">
      <c r="A35" s="3">
        <v>9988476</v>
      </c>
      <c r="B35" s="4" t="s">
        <v>32</v>
      </c>
      <c r="C35" s="13">
        <v>28</v>
      </c>
      <c r="D35" s="14"/>
      <c r="E35" s="16"/>
      <c r="F35" s="11">
        <f>D35/C35</f>
        <v>0</v>
      </c>
      <c r="G35" s="2">
        <v>0.4</v>
      </c>
      <c r="H35" s="11">
        <f>G35*D35</f>
        <v>0</v>
      </c>
      <c r="I35" s="11"/>
    </row>
    <row r="36" spans="1:9">
      <c r="A36" s="3">
        <v>9988681</v>
      </c>
      <c r="B36" s="4" t="s">
        <v>40</v>
      </c>
      <c r="C36" s="13">
        <v>16</v>
      </c>
      <c r="D36" s="14">
        <v>496</v>
      </c>
      <c r="E36" s="16"/>
      <c r="F36" s="11">
        <f>D36/C36</f>
        <v>31</v>
      </c>
      <c r="G36" s="2">
        <v>0.18</v>
      </c>
      <c r="H36" s="11">
        <f>G36*D36</f>
        <v>89.28</v>
      </c>
      <c r="I36" s="11"/>
    </row>
    <row r="37" spans="1:9">
      <c r="A37" s="3">
        <v>9988438</v>
      </c>
      <c r="B37" s="4" t="s">
        <v>33</v>
      </c>
      <c r="C37" s="13">
        <v>16</v>
      </c>
      <c r="D37" s="14">
        <v>208</v>
      </c>
      <c r="E37" s="16"/>
      <c r="F37" s="11">
        <f>D37/C37</f>
        <v>13</v>
      </c>
      <c r="G37" s="2">
        <v>0.18</v>
      </c>
      <c r="H37" s="11">
        <f>G37*D37</f>
        <v>37.44</v>
      </c>
      <c r="I37" s="11"/>
    </row>
    <row r="38" spans="1:9">
      <c r="A38" s="3">
        <v>9988445</v>
      </c>
      <c r="B38" s="4" t="s">
        <v>34</v>
      </c>
      <c r="C38" s="13">
        <v>16</v>
      </c>
      <c r="D38" s="14">
        <v>256</v>
      </c>
      <c r="E38" s="16"/>
      <c r="F38" s="11">
        <f>D38/C38</f>
        <v>16</v>
      </c>
      <c r="G38" s="2">
        <v>0.18</v>
      </c>
      <c r="H38" s="11">
        <f>G38*D38</f>
        <v>46.08</v>
      </c>
      <c r="I38" s="11"/>
    </row>
    <row r="39" spans="1:9">
      <c r="A39" s="3">
        <v>9988421</v>
      </c>
      <c r="B39" s="4" t="s">
        <v>35</v>
      </c>
      <c r="C39" s="13">
        <v>16</v>
      </c>
      <c r="D39" s="14">
        <v>48</v>
      </c>
      <c r="E39" s="16"/>
      <c r="F39" s="11">
        <f>D39/C39</f>
        <v>3</v>
      </c>
      <c r="G39" s="2">
        <v>0.14000000000000001</v>
      </c>
      <c r="H39" s="11">
        <f>G39*D39</f>
        <v>6.7200000000000006</v>
      </c>
      <c r="I39" s="11"/>
    </row>
    <row r="40" spans="1:9">
      <c r="A40" s="3">
        <v>9988674</v>
      </c>
      <c r="B40" s="4" t="s">
        <v>41</v>
      </c>
      <c r="C40" s="13">
        <v>16</v>
      </c>
      <c r="D40" s="16"/>
      <c r="E40" s="16"/>
      <c r="F40" s="11">
        <f t="shared" ref="F40:F45" si="0">D40/C40</f>
        <v>0</v>
      </c>
      <c r="G40" s="2">
        <v>0.18</v>
      </c>
      <c r="H40" s="11">
        <f>G40*D40</f>
        <v>0</v>
      </c>
      <c r="I40" s="11"/>
    </row>
    <row r="41" spans="1:9">
      <c r="A41" s="29">
        <v>8444903</v>
      </c>
      <c r="B41" s="30" t="s">
        <v>56</v>
      </c>
      <c r="C41" s="13">
        <v>8</v>
      </c>
      <c r="D41" s="16"/>
      <c r="E41" s="16"/>
      <c r="F41" s="11">
        <f t="shared" si="0"/>
        <v>0</v>
      </c>
      <c r="G41" s="2">
        <v>0.1</v>
      </c>
      <c r="H41" s="11">
        <f>G41*D41</f>
        <v>0</v>
      </c>
      <c r="I41" s="11"/>
    </row>
    <row r="42" spans="1:9">
      <c r="A42" s="29">
        <v>8444910</v>
      </c>
      <c r="B42" s="30" t="s">
        <v>57</v>
      </c>
      <c r="C42" s="13">
        <v>8</v>
      </c>
      <c r="D42" s="16"/>
      <c r="E42" s="16"/>
      <c r="F42" s="11">
        <f t="shared" si="0"/>
        <v>0</v>
      </c>
      <c r="G42" s="2">
        <v>0.1</v>
      </c>
      <c r="H42" s="11">
        <f>G42*D42</f>
        <v>0</v>
      </c>
      <c r="I42" s="11"/>
    </row>
    <row r="43" spans="1:9">
      <c r="A43" s="29">
        <v>8444927</v>
      </c>
      <c r="B43" s="30" t="s">
        <v>58</v>
      </c>
      <c r="C43" s="13">
        <v>8</v>
      </c>
      <c r="D43" s="16"/>
      <c r="E43" s="16"/>
      <c r="F43" s="11">
        <f t="shared" si="0"/>
        <v>0</v>
      </c>
      <c r="G43" s="2">
        <v>0.1</v>
      </c>
      <c r="H43" s="11">
        <f>G43*D43</f>
        <v>0</v>
      </c>
      <c r="I43" s="11"/>
    </row>
    <row r="44" spans="1:9">
      <c r="A44" s="29">
        <v>6600454</v>
      </c>
      <c r="B44" s="30" t="s">
        <v>61</v>
      </c>
      <c r="C44" s="13">
        <v>12</v>
      </c>
      <c r="D44" s="16"/>
      <c r="E44" s="16"/>
      <c r="F44" s="11">
        <f t="shared" si="0"/>
        <v>0</v>
      </c>
      <c r="G44" s="2">
        <v>0.125</v>
      </c>
      <c r="H44" s="11">
        <f>G44*D44</f>
        <v>0</v>
      </c>
      <c r="I44" s="11"/>
    </row>
    <row r="45" spans="1:9">
      <c r="A45" s="29">
        <v>6600447</v>
      </c>
      <c r="B45" s="30" t="s">
        <v>60</v>
      </c>
      <c r="C45" s="13">
        <v>12</v>
      </c>
      <c r="D45" s="16"/>
      <c r="E45" s="16"/>
      <c r="F45" s="11">
        <f t="shared" si="0"/>
        <v>0</v>
      </c>
      <c r="G45" s="2">
        <v>0.125</v>
      </c>
      <c r="H45" s="11">
        <f>G45*D45</f>
        <v>0</v>
      </c>
      <c r="I45" s="11"/>
    </row>
    <row r="46" spans="1:9">
      <c r="A46" s="29">
        <v>9752504</v>
      </c>
      <c r="B46" s="30" t="s">
        <v>62</v>
      </c>
      <c r="C46" s="13">
        <v>10</v>
      </c>
      <c r="D46" s="16"/>
      <c r="E46" s="16"/>
      <c r="F46" s="11">
        <f>E46/2</f>
        <v>0</v>
      </c>
      <c r="G46" s="2">
        <v>0.2</v>
      </c>
      <c r="H46" s="11">
        <f>G46*D46</f>
        <v>0</v>
      </c>
      <c r="I46" s="18" t="s">
        <v>64</v>
      </c>
    </row>
    <row r="47" spans="1:9">
      <c r="A47" s="29">
        <v>9752498</v>
      </c>
      <c r="B47" s="30" t="s">
        <v>63</v>
      </c>
      <c r="C47" s="13">
        <v>6</v>
      </c>
      <c r="D47" s="16"/>
      <c r="E47" s="16"/>
      <c r="F47" s="11">
        <f>E47/5</f>
        <v>0</v>
      </c>
      <c r="G47" s="2">
        <v>0.8</v>
      </c>
      <c r="H47" s="11">
        <f>G47*D47</f>
        <v>0</v>
      </c>
      <c r="I47" s="18" t="s">
        <v>65</v>
      </c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SUM(H4:H47)</f>
        <v>831.66</v>
      </c>
      <c r="I48" s="11"/>
    </row>
    <row r="51" spans="1:1">
      <c r="A51" s="8">
        <f>H48+Бердянск!H48+Донецк!H48+Луганск!H48</f>
        <v>2015.24</v>
      </c>
    </row>
  </sheetData>
  <sheetProtection selectLockedCells="1" selectUnlockedCells="1"/>
  <autoFilter ref="A3:I48" xr:uid="{F2342361-537E-4D6F-A3AF-B5D1D616DFEE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98218-2E22-438B-988C-BF1B1B7F2B1B}">
  <dimension ref="A1:I48"/>
  <sheetViews>
    <sheetView workbookViewId="0">
      <pane ySplit="3" topLeftCell="A28" activePane="bottomLeft" state="frozen"/>
      <selection pane="bottomLeft" activeCell="E55" sqref="E55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51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38</v>
      </c>
      <c r="C4" s="13">
        <v>10</v>
      </c>
      <c r="D4" s="14">
        <v>470</v>
      </c>
      <c r="E4" s="14"/>
      <c r="F4" s="11">
        <f>D4/C4</f>
        <v>47</v>
      </c>
      <c r="G4" s="2">
        <v>0.18</v>
      </c>
      <c r="H4" s="11">
        <f>G4*D4</f>
        <v>84.6</v>
      </c>
      <c r="I4" s="11"/>
    </row>
    <row r="5" spans="1:9">
      <c r="A5" s="1">
        <v>8785204</v>
      </c>
      <c r="B5" s="2" t="s">
        <v>55</v>
      </c>
      <c r="C5" s="13">
        <v>5</v>
      </c>
      <c r="D5" s="14"/>
      <c r="E5" s="14">
        <v>16.5</v>
      </c>
      <c r="F5" s="11">
        <f>E5/16.5</f>
        <v>1</v>
      </c>
      <c r="G5" s="2">
        <v>3.2</v>
      </c>
      <c r="H5" s="11">
        <f>E5</f>
        <v>16.5</v>
      </c>
      <c r="I5" s="11"/>
    </row>
    <row r="6" spans="1:9" ht="25.5">
      <c r="A6" s="1">
        <v>5038459</v>
      </c>
      <c r="B6" s="26" t="s">
        <v>36</v>
      </c>
      <c r="C6" s="13">
        <v>10</v>
      </c>
      <c r="D6" s="14">
        <v>300</v>
      </c>
      <c r="E6" s="14"/>
      <c r="F6" s="11">
        <f>D6/C6</f>
        <v>30</v>
      </c>
      <c r="G6" s="2">
        <v>0.18</v>
      </c>
      <c r="H6" s="11">
        <f>G6*D6</f>
        <v>54</v>
      </c>
      <c r="I6" s="11"/>
    </row>
    <row r="7" spans="1:9">
      <c r="A7" s="3">
        <v>8785235</v>
      </c>
      <c r="B7" s="2" t="s">
        <v>54</v>
      </c>
      <c r="C7" s="13">
        <v>5</v>
      </c>
      <c r="D7" s="14"/>
      <c r="E7" s="14">
        <v>16.5</v>
      </c>
      <c r="F7" s="11">
        <f>E7/16.5</f>
        <v>1</v>
      </c>
      <c r="G7" s="11">
        <v>3.5</v>
      </c>
      <c r="H7" s="11">
        <f>E7</f>
        <v>16.5</v>
      </c>
      <c r="I7" s="11"/>
    </row>
    <row r="8" spans="1:9" ht="25.5">
      <c r="A8" s="1">
        <v>5038411</v>
      </c>
      <c r="B8" s="26" t="s">
        <v>37</v>
      </c>
      <c r="C8" s="13">
        <v>10</v>
      </c>
      <c r="D8" s="14">
        <v>350</v>
      </c>
      <c r="E8" s="14"/>
      <c r="F8" s="11">
        <f>D8/C8</f>
        <v>35</v>
      </c>
      <c r="G8" s="2">
        <v>0.18</v>
      </c>
      <c r="H8" s="11">
        <f>G8*D8</f>
        <v>63</v>
      </c>
      <c r="I8" s="11"/>
    </row>
    <row r="9" spans="1:9" ht="25.5">
      <c r="A9" s="3">
        <v>8785242</v>
      </c>
      <c r="B9" s="26" t="s">
        <v>53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>E9</f>
        <v>0</v>
      </c>
      <c r="I9" s="11" t="s">
        <v>17</v>
      </c>
    </row>
    <row r="10" spans="1:9" ht="25.5">
      <c r="A10" s="1">
        <v>5038398</v>
      </c>
      <c r="B10" s="26" t="s">
        <v>39</v>
      </c>
      <c r="C10" s="13">
        <v>10</v>
      </c>
      <c r="D10" s="14">
        <v>40</v>
      </c>
      <c r="E10" s="14"/>
      <c r="F10" s="11">
        <f>D10/C10</f>
        <v>4</v>
      </c>
      <c r="G10" s="2">
        <v>0.18</v>
      </c>
      <c r="H10" s="11">
        <f>G10*D10</f>
        <v>7.1999999999999993</v>
      </c>
      <c r="I10" s="11"/>
    </row>
    <row r="11" spans="1:9">
      <c r="A11" s="1">
        <v>5039609</v>
      </c>
      <c r="B11" s="2" t="s">
        <v>48</v>
      </c>
      <c r="C11" s="13">
        <v>8</v>
      </c>
      <c r="D11" s="14"/>
      <c r="E11" s="14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6" t="s">
        <v>59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>E12</f>
        <v>0</v>
      </c>
      <c r="I12" s="11"/>
    </row>
    <row r="13" spans="1:9" ht="25.5">
      <c r="A13" s="3">
        <v>5038855</v>
      </c>
      <c r="B13" s="31" t="s">
        <v>45</v>
      </c>
      <c r="C13" s="13">
        <v>10</v>
      </c>
      <c r="D13" s="14">
        <v>220</v>
      </c>
      <c r="E13" s="14"/>
      <c r="F13" s="11">
        <f>D13/C13</f>
        <v>22</v>
      </c>
      <c r="G13" s="2">
        <v>0.2</v>
      </c>
      <c r="H13" s="11">
        <f>G13*D13</f>
        <v>44</v>
      </c>
      <c r="I13" s="11"/>
    </row>
    <row r="14" spans="1:9">
      <c r="A14" s="3">
        <v>5039647</v>
      </c>
      <c r="B14" s="7" t="s">
        <v>49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6" t="s">
        <v>42</v>
      </c>
      <c r="C15" s="15">
        <v>10</v>
      </c>
      <c r="D15" s="14"/>
      <c r="E15" s="14"/>
      <c r="F15" s="11">
        <f>D15/C15</f>
        <v>0</v>
      </c>
      <c r="G15" s="2">
        <v>0.18</v>
      </c>
      <c r="H15" s="11">
        <f>G15*D15</f>
        <v>0</v>
      </c>
      <c r="I15" s="11"/>
    </row>
    <row r="16" spans="1:9">
      <c r="A16" s="3">
        <v>5039623</v>
      </c>
      <c r="B16" s="2" t="s">
        <v>50</v>
      </c>
      <c r="C16" s="15">
        <v>8</v>
      </c>
      <c r="D16" s="14"/>
      <c r="E16" s="14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47</v>
      </c>
      <c r="C17" s="13">
        <v>2</v>
      </c>
      <c r="D17" s="14"/>
      <c r="E17" s="14"/>
      <c r="F17" s="11">
        <f>E17/7</f>
        <v>0</v>
      </c>
      <c r="G17" s="2">
        <v>3.5</v>
      </c>
      <c r="H17" s="11">
        <f>E17</f>
        <v>0</v>
      </c>
      <c r="I17" s="11" t="s">
        <v>9</v>
      </c>
    </row>
    <row r="18" spans="1:9">
      <c r="A18" s="3">
        <v>1018950</v>
      </c>
      <c r="B18" s="2" t="s">
        <v>44</v>
      </c>
      <c r="C18" s="13">
        <v>10</v>
      </c>
      <c r="D18" s="14"/>
      <c r="E18" s="14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46</v>
      </c>
      <c r="C19" s="13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66</v>
      </c>
      <c r="B20" s="2" t="s">
        <v>15</v>
      </c>
      <c r="C20" s="13">
        <v>10</v>
      </c>
      <c r="D20" s="14"/>
      <c r="E20" s="14"/>
      <c r="F20" s="11">
        <f>D20/C20</f>
        <v>0</v>
      </c>
      <c r="G20" s="2">
        <v>0.2</v>
      </c>
      <c r="H20" s="11">
        <f>G20*D20</f>
        <v>0</v>
      </c>
      <c r="I20" s="11"/>
    </row>
    <row r="21" spans="1:9">
      <c r="A21" s="3" t="s">
        <v>67</v>
      </c>
      <c r="B21" s="2" t="s">
        <v>18</v>
      </c>
      <c r="C21" s="13">
        <v>4</v>
      </c>
      <c r="D21" s="14"/>
      <c r="E21" s="14"/>
      <c r="F21" s="11">
        <f>E21/15</f>
        <v>0</v>
      </c>
      <c r="G21" s="2">
        <v>3.5</v>
      </c>
      <c r="H21" s="11">
        <f>E21</f>
        <v>0</v>
      </c>
      <c r="I21" s="11" t="s">
        <v>20</v>
      </c>
    </row>
    <row r="22" spans="1:9">
      <c r="A22" s="3" t="s">
        <v>68</v>
      </c>
      <c r="B22" s="2" t="s">
        <v>16</v>
      </c>
      <c r="C22" s="13">
        <v>10</v>
      </c>
      <c r="D22" s="14">
        <v>50</v>
      </c>
      <c r="E22" s="14"/>
      <c r="F22" s="11">
        <f>D22/C22</f>
        <v>5</v>
      </c>
      <c r="G22" s="2">
        <v>0.2</v>
      </c>
      <c r="H22" s="11">
        <f>G22*D22</f>
        <v>10</v>
      </c>
      <c r="I22" s="11"/>
    </row>
    <row r="23" spans="1:9">
      <c r="A23" s="3" t="s">
        <v>69</v>
      </c>
      <c r="B23" s="2" t="s">
        <v>19</v>
      </c>
      <c r="C23" s="13">
        <v>4</v>
      </c>
      <c r="D23" s="14"/>
      <c r="E23" s="14">
        <v>225</v>
      </c>
      <c r="F23" s="11">
        <f>E23/15</f>
        <v>15</v>
      </c>
      <c r="G23" s="2">
        <v>3.5</v>
      </c>
      <c r="H23" s="11">
        <f>E23</f>
        <v>225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14">
        <v>282</v>
      </c>
      <c r="E24" s="16"/>
      <c r="F24" s="11">
        <f>D24/C24</f>
        <v>47</v>
      </c>
      <c r="G24" s="2">
        <v>0.1</v>
      </c>
      <c r="H24" s="11">
        <f>G24*D24</f>
        <v>28.200000000000003</v>
      </c>
      <c r="I24" s="11"/>
    </row>
    <row r="25" spans="1:9">
      <c r="A25" s="3">
        <v>8444187</v>
      </c>
      <c r="B25" s="4" t="s">
        <v>23</v>
      </c>
      <c r="C25" s="13">
        <v>6</v>
      </c>
      <c r="D25" s="14">
        <v>126</v>
      </c>
      <c r="E25" s="16"/>
      <c r="F25" s="11">
        <f>D25/C25</f>
        <v>21</v>
      </c>
      <c r="G25" s="2">
        <v>0.1</v>
      </c>
      <c r="H25" s="11">
        <f>G25*D25</f>
        <v>12.600000000000001</v>
      </c>
      <c r="I25" s="11"/>
    </row>
    <row r="26" spans="1:9">
      <c r="A26" s="3">
        <v>8444163</v>
      </c>
      <c r="B26" s="4" t="s">
        <v>24</v>
      </c>
      <c r="C26" s="13">
        <v>8</v>
      </c>
      <c r="D26" s="14"/>
      <c r="E26" s="16"/>
      <c r="F26" s="11">
        <f>D26/C26</f>
        <v>0</v>
      </c>
      <c r="G26" s="2">
        <v>0.1</v>
      </c>
      <c r="H26" s="11">
        <f>G26*D26</f>
        <v>0</v>
      </c>
      <c r="I26" s="11"/>
    </row>
    <row r="27" spans="1:9">
      <c r="A27" s="3">
        <v>8444170</v>
      </c>
      <c r="B27" s="4" t="s">
        <v>25</v>
      </c>
      <c r="C27" s="13">
        <v>8</v>
      </c>
      <c r="D27" s="14"/>
      <c r="E27" s="16"/>
      <c r="F27" s="11">
        <f>D27/C27</f>
        <v>0</v>
      </c>
      <c r="G27" s="2">
        <v>0.1</v>
      </c>
      <c r="H27" s="11">
        <f>G27*D27</f>
        <v>0</v>
      </c>
      <c r="I27" s="11"/>
    </row>
    <row r="28" spans="1:9">
      <c r="A28" s="3">
        <v>9988377</v>
      </c>
      <c r="B28" s="4" t="s">
        <v>26</v>
      </c>
      <c r="C28" s="13">
        <v>16</v>
      </c>
      <c r="D28" s="16"/>
      <c r="E28" s="16"/>
      <c r="F28" s="11">
        <f>D28/C28</f>
        <v>0</v>
      </c>
      <c r="G28" s="2">
        <v>0.14000000000000001</v>
      </c>
      <c r="H28" s="11">
        <f>G28*D28</f>
        <v>0</v>
      </c>
      <c r="I28" s="11"/>
    </row>
    <row r="29" spans="1:9">
      <c r="A29" s="3">
        <v>9988391</v>
      </c>
      <c r="B29" s="4" t="s">
        <v>27</v>
      </c>
      <c r="C29" s="13">
        <v>16</v>
      </c>
      <c r="D29" s="14"/>
      <c r="E29" s="16"/>
      <c r="F29" s="11">
        <f>D29/C29</f>
        <v>0</v>
      </c>
      <c r="G29" s="2">
        <v>0.14000000000000001</v>
      </c>
      <c r="H29" s="11">
        <f>G29*D29</f>
        <v>0</v>
      </c>
      <c r="I29" s="11"/>
    </row>
    <row r="30" spans="1:9">
      <c r="A30" s="3">
        <v>5034819</v>
      </c>
      <c r="B30" s="4" t="s">
        <v>28</v>
      </c>
      <c r="C30" s="13">
        <v>6</v>
      </c>
      <c r="D30" s="14"/>
      <c r="E30" s="16"/>
      <c r="F30" s="11">
        <f>D30/C30</f>
        <v>0</v>
      </c>
      <c r="G30" s="2">
        <v>0.18</v>
      </c>
      <c r="H30" s="11">
        <f>G30*D30</f>
        <v>0</v>
      </c>
      <c r="I30" s="11"/>
    </row>
    <row r="31" spans="1:9" s="20" customFormat="1" ht="26.25" customHeight="1">
      <c r="A31" s="5">
        <v>5041251</v>
      </c>
      <c r="B31" s="6" t="s">
        <v>52</v>
      </c>
      <c r="C31" s="17">
        <v>6</v>
      </c>
      <c r="D31" s="27"/>
      <c r="E31" s="28"/>
      <c r="F31" s="18">
        <f>E31/15</f>
        <v>0</v>
      </c>
      <c r="G31" s="19">
        <v>2.5</v>
      </c>
      <c r="H31" s="18">
        <f>E31</f>
        <v>0</v>
      </c>
      <c r="I31" s="18" t="s">
        <v>43</v>
      </c>
    </row>
    <row r="32" spans="1:9">
      <c r="A32" s="3">
        <v>2981244</v>
      </c>
      <c r="B32" s="4" t="s">
        <v>29</v>
      </c>
      <c r="C32" s="13">
        <v>6</v>
      </c>
      <c r="D32" s="16"/>
      <c r="E32" s="16"/>
      <c r="F32" s="11">
        <f>E32/7.8</f>
        <v>0</v>
      </c>
      <c r="G32" s="2">
        <v>1.3</v>
      </c>
      <c r="H32" s="11">
        <f>E32</f>
        <v>0</v>
      </c>
      <c r="I32" s="11" t="s">
        <v>21</v>
      </c>
    </row>
    <row r="33" spans="1:9">
      <c r="A33" s="3">
        <v>8785198</v>
      </c>
      <c r="B33" s="4" t="s">
        <v>30</v>
      </c>
      <c r="C33" s="13">
        <v>5</v>
      </c>
      <c r="D33" s="16"/>
      <c r="E33" s="14">
        <v>115.5</v>
      </c>
      <c r="F33" s="11">
        <f>E33/16.5</f>
        <v>7</v>
      </c>
      <c r="G33" s="2">
        <v>3.2</v>
      </c>
      <c r="H33" s="11">
        <f>E33</f>
        <v>115.5</v>
      </c>
      <c r="I33" s="11" t="s">
        <v>17</v>
      </c>
    </row>
    <row r="34" spans="1:9">
      <c r="A34" s="3">
        <v>9988452</v>
      </c>
      <c r="B34" s="4" t="s">
        <v>31</v>
      </c>
      <c r="C34" s="13">
        <v>8</v>
      </c>
      <c r="D34" s="14">
        <v>160</v>
      </c>
      <c r="E34" s="16"/>
      <c r="F34" s="11">
        <f>D34/C34</f>
        <v>20</v>
      </c>
      <c r="G34" s="2">
        <v>0.4</v>
      </c>
      <c r="H34" s="11">
        <f>G34*D34</f>
        <v>64</v>
      </c>
      <c r="I34" s="11"/>
    </row>
    <row r="35" spans="1:9">
      <c r="A35" s="3">
        <v>9988476</v>
      </c>
      <c r="B35" s="4" t="s">
        <v>32</v>
      </c>
      <c r="C35" s="13">
        <v>28</v>
      </c>
      <c r="D35" s="16"/>
      <c r="E35" s="16"/>
      <c r="F35" s="11">
        <f>D35/C35</f>
        <v>0</v>
      </c>
      <c r="G35" s="2">
        <v>0.4</v>
      </c>
      <c r="H35" s="11">
        <f>G35*D35</f>
        <v>0</v>
      </c>
      <c r="I35" s="11"/>
    </row>
    <row r="36" spans="1:9">
      <c r="A36" s="3">
        <v>9988681</v>
      </c>
      <c r="B36" s="4" t="s">
        <v>40</v>
      </c>
      <c r="C36" s="13">
        <v>16</v>
      </c>
      <c r="D36" s="14"/>
      <c r="E36" s="16"/>
      <c r="F36" s="11">
        <f>D36/C36</f>
        <v>0</v>
      </c>
      <c r="G36" s="2">
        <v>0.18</v>
      </c>
      <c r="H36" s="11">
        <f>G36*D36</f>
        <v>0</v>
      </c>
      <c r="I36" s="11"/>
    </row>
    <row r="37" spans="1:9">
      <c r="A37" s="3">
        <v>9988438</v>
      </c>
      <c r="B37" s="4" t="s">
        <v>33</v>
      </c>
      <c r="C37" s="13">
        <v>16</v>
      </c>
      <c r="D37" s="14"/>
      <c r="E37" s="16"/>
      <c r="F37" s="11">
        <f>D37/C37</f>
        <v>0</v>
      </c>
      <c r="G37" s="2">
        <v>0.18</v>
      </c>
      <c r="H37" s="11">
        <f>G37*D37</f>
        <v>0</v>
      </c>
      <c r="I37" s="11"/>
    </row>
    <row r="38" spans="1:9">
      <c r="A38" s="3">
        <v>9988445</v>
      </c>
      <c r="B38" s="4" t="s">
        <v>34</v>
      </c>
      <c r="C38" s="13">
        <v>16</v>
      </c>
      <c r="D38" s="14"/>
      <c r="E38" s="16"/>
      <c r="F38" s="11">
        <f>D38/C38</f>
        <v>0</v>
      </c>
      <c r="G38" s="2">
        <v>0.18</v>
      </c>
      <c r="H38" s="11">
        <f>G38*D38</f>
        <v>0</v>
      </c>
      <c r="I38" s="11"/>
    </row>
    <row r="39" spans="1:9">
      <c r="A39" s="3">
        <v>9988421</v>
      </c>
      <c r="B39" s="4" t="s">
        <v>35</v>
      </c>
      <c r="C39" s="13">
        <v>16</v>
      </c>
      <c r="D39" s="14"/>
      <c r="E39" s="16"/>
      <c r="F39" s="11">
        <f>D39/C39</f>
        <v>0</v>
      </c>
      <c r="G39" s="2">
        <v>0.14000000000000001</v>
      </c>
      <c r="H39" s="11">
        <f>G39*D39</f>
        <v>0</v>
      </c>
      <c r="I39" s="11"/>
    </row>
    <row r="40" spans="1:9">
      <c r="A40" s="3">
        <v>9988674</v>
      </c>
      <c r="B40" s="4" t="s">
        <v>41</v>
      </c>
      <c r="C40" s="13">
        <v>16</v>
      </c>
      <c r="D40" s="16"/>
      <c r="E40" s="16"/>
      <c r="F40" s="11">
        <f>D40/C40</f>
        <v>0</v>
      </c>
      <c r="G40" s="2">
        <v>0.18</v>
      </c>
      <c r="H40" s="11">
        <f>G40*D40</f>
        <v>0</v>
      </c>
      <c r="I40" s="11"/>
    </row>
    <row r="41" spans="1:9">
      <c r="A41" s="29">
        <v>8444903</v>
      </c>
      <c r="B41" s="30" t="s">
        <v>56</v>
      </c>
      <c r="C41" s="13">
        <v>8</v>
      </c>
      <c r="D41" s="16"/>
      <c r="E41" s="16"/>
      <c r="F41" s="11">
        <f>D41/C41</f>
        <v>0</v>
      </c>
      <c r="G41" s="2">
        <v>0.1</v>
      </c>
      <c r="H41" s="11">
        <f>G41*D41</f>
        <v>0</v>
      </c>
      <c r="I41" s="11"/>
    </row>
    <row r="42" spans="1:9">
      <c r="A42" s="29">
        <v>8444910</v>
      </c>
      <c r="B42" s="30" t="s">
        <v>57</v>
      </c>
      <c r="C42" s="13">
        <v>8</v>
      </c>
      <c r="D42" s="16"/>
      <c r="E42" s="16"/>
      <c r="F42" s="11">
        <f>D42/C42</f>
        <v>0</v>
      </c>
      <c r="G42" s="2">
        <v>0.1</v>
      </c>
      <c r="H42" s="11">
        <f>G42*D42</f>
        <v>0</v>
      </c>
      <c r="I42" s="11"/>
    </row>
    <row r="43" spans="1:9">
      <c r="A43" s="29">
        <v>8444927</v>
      </c>
      <c r="B43" s="30" t="s">
        <v>58</v>
      </c>
      <c r="C43" s="13">
        <v>8</v>
      </c>
      <c r="D43" s="16"/>
      <c r="E43" s="16"/>
      <c r="F43" s="11">
        <f>D43/C43</f>
        <v>0</v>
      </c>
      <c r="G43" s="2">
        <v>0.1</v>
      </c>
      <c r="H43" s="11">
        <f>G43*D43</f>
        <v>0</v>
      </c>
      <c r="I43" s="11"/>
    </row>
    <row r="44" spans="1:9">
      <c r="A44" s="29">
        <v>6600454</v>
      </c>
      <c r="B44" s="30" t="s">
        <v>61</v>
      </c>
      <c r="C44" s="13">
        <v>12</v>
      </c>
      <c r="D44" s="16"/>
      <c r="E44" s="16"/>
      <c r="F44" s="11">
        <f>D44/C44</f>
        <v>0</v>
      </c>
      <c r="G44" s="2">
        <v>0.125</v>
      </c>
      <c r="H44" s="11">
        <f>G44*D44</f>
        <v>0</v>
      </c>
      <c r="I44" s="11"/>
    </row>
    <row r="45" spans="1:9">
      <c r="A45" s="29">
        <v>6600447</v>
      </c>
      <c r="B45" s="30" t="s">
        <v>60</v>
      </c>
      <c r="C45" s="13">
        <v>12</v>
      </c>
      <c r="D45" s="16"/>
      <c r="E45" s="16"/>
      <c r="F45" s="11">
        <f>D45/C45</f>
        <v>0</v>
      </c>
      <c r="G45" s="2">
        <v>0.125</v>
      </c>
      <c r="H45" s="11">
        <f>G45*D45</f>
        <v>0</v>
      </c>
      <c r="I45" s="11"/>
    </row>
    <row r="46" spans="1:9">
      <c r="A46" s="29">
        <v>9752504</v>
      </c>
      <c r="B46" s="30" t="s">
        <v>62</v>
      </c>
      <c r="C46" s="13">
        <v>10</v>
      </c>
      <c r="D46" s="16"/>
      <c r="E46" s="16"/>
      <c r="F46" s="11">
        <f>E46/2</f>
        <v>0</v>
      </c>
      <c r="G46" s="2">
        <v>0.2</v>
      </c>
      <c r="H46" s="11">
        <f>G46*D46</f>
        <v>0</v>
      </c>
      <c r="I46" s="18" t="s">
        <v>64</v>
      </c>
    </row>
    <row r="47" spans="1:9">
      <c r="A47" s="29">
        <v>9752498</v>
      </c>
      <c r="B47" s="30" t="s">
        <v>63</v>
      </c>
      <c r="C47" s="13">
        <v>6</v>
      </c>
      <c r="D47" s="16"/>
      <c r="E47" s="16"/>
      <c r="F47" s="11">
        <f>E47/5</f>
        <v>0</v>
      </c>
      <c r="G47" s="2">
        <v>0.8</v>
      </c>
      <c r="H47" s="11">
        <f>G47*D47</f>
        <v>0</v>
      </c>
      <c r="I47" s="18" t="s">
        <v>65</v>
      </c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SUM(H4:H47)</f>
        <v>741.1</v>
      </c>
      <c r="I48" s="11"/>
    </row>
  </sheetData>
  <sheetProtection selectLockedCells="1" selectUnlockedCells="1"/>
  <autoFilter ref="A3:I48" xr:uid="{F2342361-537E-4D6F-A3AF-B5D1D616DFEE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D2DDE-3231-4AF0-91FF-6BCB1C5D141B}">
  <dimension ref="A1:I48"/>
  <sheetViews>
    <sheetView workbookViewId="0">
      <pane ySplit="3" topLeftCell="A34" activePane="bottomLeft" state="frozen"/>
      <selection pane="bottomLeft" activeCell="E51" sqref="E51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51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38</v>
      </c>
      <c r="C4" s="13">
        <v>10</v>
      </c>
      <c r="D4" s="14"/>
      <c r="E4" s="14"/>
      <c r="F4" s="11">
        <f>D4/C4</f>
        <v>0</v>
      </c>
      <c r="G4" s="2">
        <v>0.18</v>
      </c>
      <c r="H4" s="11">
        <f>G4*D4</f>
        <v>0</v>
      </c>
      <c r="I4" s="11"/>
    </row>
    <row r="5" spans="1:9">
      <c r="A5" s="1">
        <v>8785204</v>
      </c>
      <c r="B5" s="2" t="s">
        <v>55</v>
      </c>
      <c r="C5" s="13">
        <v>5</v>
      </c>
      <c r="D5" s="14"/>
      <c r="E5" s="14"/>
      <c r="F5" s="11">
        <f>E5/16.5</f>
        <v>0</v>
      </c>
      <c r="G5" s="2">
        <v>3.2</v>
      </c>
      <c r="H5" s="11">
        <f>E5</f>
        <v>0</v>
      </c>
      <c r="I5" s="11"/>
    </row>
    <row r="6" spans="1:9" ht="25.5">
      <c r="A6" s="1">
        <v>5038459</v>
      </c>
      <c r="B6" s="26" t="s">
        <v>36</v>
      </c>
      <c r="C6" s="13">
        <v>10</v>
      </c>
      <c r="D6" s="14"/>
      <c r="E6" s="14"/>
      <c r="F6" s="11">
        <f>D6/C6</f>
        <v>0</v>
      </c>
      <c r="G6" s="2">
        <v>0.18</v>
      </c>
      <c r="H6" s="11">
        <f>G6*D6</f>
        <v>0</v>
      </c>
      <c r="I6" s="11"/>
    </row>
    <row r="7" spans="1:9">
      <c r="A7" s="3">
        <v>8785235</v>
      </c>
      <c r="B7" s="2" t="s">
        <v>54</v>
      </c>
      <c r="C7" s="13">
        <v>5</v>
      </c>
      <c r="D7" s="14"/>
      <c r="E7" s="14"/>
      <c r="F7" s="11">
        <f>E7/16.5</f>
        <v>0</v>
      </c>
      <c r="G7" s="11">
        <v>3.5</v>
      </c>
      <c r="H7" s="11">
        <f>E7</f>
        <v>0</v>
      </c>
      <c r="I7" s="11"/>
    </row>
    <row r="8" spans="1:9" ht="25.5">
      <c r="A8" s="1">
        <v>5038411</v>
      </c>
      <c r="B8" s="26" t="s">
        <v>37</v>
      </c>
      <c r="C8" s="13">
        <v>10</v>
      </c>
      <c r="D8" s="14">
        <v>20</v>
      </c>
      <c r="E8" s="14"/>
      <c r="F8" s="11">
        <f>D8/C8</f>
        <v>2</v>
      </c>
      <c r="G8" s="2">
        <v>0.18</v>
      </c>
      <c r="H8" s="11">
        <f>G8*D8</f>
        <v>3.5999999999999996</v>
      </c>
      <c r="I8" s="11"/>
    </row>
    <row r="9" spans="1:9" ht="25.5">
      <c r="A9" s="3">
        <v>8785242</v>
      </c>
      <c r="B9" s="26" t="s">
        <v>53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>E9</f>
        <v>0</v>
      </c>
      <c r="I9" s="11" t="s">
        <v>17</v>
      </c>
    </row>
    <row r="10" spans="1:9" ht="25.5">
      <c r="A10" s="1">
        <v>5038398</v>
      </c>
      <c r="B10" s="26" t="s">
        <v>39</v>
      </c>
      <c r="C10" s="13">
        <v>10</v>
      </c>
      <c r="D10" s="1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>
      <c r="A11" s="1">
        <v>5039609</v>
      </c>
      <c r="B11" s="2" t="s">
        <v>48</v>
      </c>
      <c r="C11" s="13">
        <v>8</v>
      </c>
      <c r="D11" s="14"/>
      <c r="E11" s="14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6" t="s">
        <v>59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>E12</f>
        <v>0</v>
      </c>
      <c r="I12" s="11"/>
    </row>
    <row r="13" spans="1:9" ht="25.5">
      <c r="A13" s="3">
        <v>5038855</v>
      </c>
      <c r="B13" s="31" t="s">
        <v>45</v>
      </c>
      <c r="C13" s="13">
        <v>10</v>
      </c>
      <c r="D13" s="14">
        <v>10</v>
      </c>
      <c r="E13" s="14"/>
      <c r="F13" s="11">
        <f>D13/C13</f>
        <v>1</v>
      </c>
      <c r="G13" s="2">
        <v>0.2</v>
      </c>
      <c r="H13" s="11">
        <f>G13*D13</f>
        <v>2</v>
      </c>
      <c r="I13" s="11"/>
    </row>
    <row r="14" spans="1:9">
      <c r="A14" s="3">
        <v>5039647</v>
      </c>
      <c r="B14" s="7" t="s">
        <v>49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6" t="s">
        <v>42</v>
      </c>
      <c r="C15" s="15">
        <v>10</v>
      </c>
      <c r="D15" s="14">
        <v>10</v>
      </c>
      <c r="E15" s="14"/>
      <c r="F15" s="11">
        <f>D15/C15</f>
        <v>1</v>
      </c>
      <c r="G15" s="2">
        <v>0.18</v>
      </c>
      <c r="H15" s="11">
        <f>G15*D15</f>
        <v>1.7999999999999998</v>
      </c>
      <c r="I15" s="11"/>
    </row>
    <row r="16" spans="1:9">
      <c r="A16" s="3">
        <v>5039623</v>
      </c>
      <c r="B16" s="2" t="s">
        <v>50</v>
      </c>
      <c r="C16" s="15">
        <v>8</v>
      </c>
      <c r="D16" s="14"/>
      <c r="E16" s="14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47</v>
      </c>
      <c r="C17" s="13">
        <v>2</v>
      </c>
      <c r="D17" s="14"/>
      <c r="E17" s="14"/>
      <c r="F17" s="11">
        <f>E17/7</f>
        <v>0</v>
      </c>
      <c r="G17" s="2">
        <v>3.5</v>
      </c>
      <c r="H17" s="11">
        <f>E17</f>
        <v>0</v>
      </c>
      <c r="I17" s="11" t="s">
        <v>9</v>
      </c>
    </row>
    <row r="18" spans="1:9">
      <c r="A18" s="3">
        <v>1018950</v>
      </c>
      <c r="B18" s="2" t="s">
        <v>44</v>
      </c>
      <c r="C18" s="13">
        <v>10</v>
      </c>
      <c r="D18" s="14"/>
      <c r="E18" s="14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46</v>
      </c>
      <c r="C19" s="13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66</v>
      </c>
      <c r="B20" s="2" t="s">
        <v>15</v>
      </c>
      <c r="C20" s="13">
        <v>10</v>
      </c>
      <c r="D20" s="14">
        <v>250</v>
      </c>
      <c r="E20" s="14"/>
      <c r="F20" s="11">
        <f>D20/C20</f>
        <v>25</v>
      </c>
      <c r="G20" s="2">
        <v>0.2</v>
      </c>
      <c r="H20" s="11">
        <f>G20*D20</f>
        <v>50</v>
      </c>
      <c r="I20" s="11"/>
    </row>
    <row r="21" spans="1:9">
      <c r="A21" s="3" t="s">
        <v>67</v>
      </c>
      <c r="B21" s="2" t="s">
        <v>18</v>
      </c>
      <c r="C21" s="13">
        <v>4</v>
      </c>
      <c r="D21" s="14"/>
      <c r="E21" s="14">
        <v>45</v>
      </c>
      <c r="F21" s="11">
        <f>E21/15</f>
        <v>3</v>
      </c>
      <c r="G21" s="2">
        <v>3.5</v>
      </c>
      <c r="H21" s="11">
        <f>E21</f>
        <v>45</v>
      </c>
      <c r="I21" s="11" t="s">
        <v>20</v>
      </c>
    </row>
    <row r="22" spans="1:9">
      <c r="A22" s="3" t="s">
        <v>68</v>
      </c>
      <c r="B22" s="2" t="s">
        <v>16</v>
      </c>
      <c r="C22" s="13">
        <v>10</v>
      </c>
      <c r="D22" s="14"/>
      <c r="E22" s="14"/>
      <c r="F22" s="11">
        <f>D22/C22</f>
        <v>0</v>
      </c>
      <c r="G22" s="2">
        <v>0.2</v>
      </c>
      <c r="H22" s="11">
        <f>G22*D22</f>
        <v>0</v>
      </c>
      <c r="I22" s="11"/>
    </row>
    <row r="23" spans="1:9">
      <c r="A23" s="3" t="s">
        <v>69</v>
      </c>
      <c r="B23" s="2" t="s">
        <v>19</v>
      </c>
      <c r="C23" s="13">
        <v>4</v>
      </c>
      <c r="D23" s="14"/>
      <c r="E23" s="14">
        <v>300</v>
      </c>
      <c r="F23" s="11">
        <f>E23/15</f>
        <v>20</v>
      </c>
      <c r="G23" s="2">
        <v>3.5</v>
      </c>
      <c r="H23" s="11">
        <f>E23</f>
        <v>300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14"/>
      <c r="E24" s="16"/>
      <c r="F24" s="11">
        <f>D24/C24</f>
        <v>0</v>
      </c>
      <c r="G24" s="2">
        <v>0.1</v>
      </c>
      <c r="H24" s="11">
        <f>G24*D24</f>
        <v>0</v>
      </c>
      <c r="I24" s="11"/>
    </row>
    <row r="25" spans="1:9">
      <c r="A25" s="3">
        <v>8444187</v>
      </c>
      <c r="B25" s="4" t="s">
        <v>23</v>
      </c>
      <c r="C25" s="13">
        <v>6</v>
      </c>
      <c r="D25" s="14">
        <v>120</v>
      </c>
      <c r="E25" s="16"/>
      <c r="F25" s="11">
        <f>D25/C25</f>
        <v>20</v>
      </c>
      <c r="G25" s="2">
        <v>0.1</v>
      </c>
      <c r="H25" s="11">
        <f>G25*D25</f>
        <v>12</v>
      </c>
      <c r="I25" s="11"/>
    </row>
    <row r="26" spans="1:9">
      <c r="A26" s="3">
        <v>8444163</v>
      </c>
      <c r="B26" s="4" t="s">
        <v>24</v>
      </c>
      <c r="C26" s="13">
        <v>8</v>
      </c>
      <c r="D26" s="14"/>
      <c r="E26" s="16"/>
      <c r="F26" s="11">
        <f>D26/C26</f>
        <v>0</v>
      </c>
      <c r="G26" s="2">
        <v>0.1</v>
      </c>
      <c r="H26" s="11">
        <f>G26*D26</f>
        <v>0</v>
      </c>
      <c r="I26" s="11"/>
    </row>
    <row r="27" spans="1:9">
      <c r="A27" s="3">
        <v>8444170</v>
      </c>
      <c r="B27" s="4" t="s">
        <v>25</v>
      </c>
      <c r="C27" s="13">
        <v>8</v>
      </c>
      <c r="D27" s="14">
        <v>104</v>
      </c>
      <c r="E27" s="16"/>
      <c r="F27" s="11">
        <f>D27/C27</f>
        <v>13</v>
      </c>
      <c r="G27" s="2">
        <v>0.1</v>
      </c>
      <c r="H27" s="11">
        <f>G27*D27</f>
        <v>10.4</v>
      </c>
      <c r="I27" s="11"/>
    </row>
    <row r="28" spans="1:9">
      <c r="A28" s="3">
        <v>9988377</v>
      </c>
      <c r="B28" s="4" t="s">
        <v>26</v>
      </c>
      <c r="C28" s="13">
        <v>16</v>
      </c>
      <c r="D28" s="16"/>
      <c r="E28" s="16"/>
      <c r="F28" s="11">
        <f>D28/C28</f>
        <v>0</v>
      </c>
      <c r="G28" s="2">
        <v>0.14000000000000001</v>
      </c>
      <c r="H28" s="11">
        <f>G28*D28</f>
        <v>0</v>
      </c>
      <c r="I28" s="11"/>
    </row>
    <row r="29" spans="1:9">
      <c r="A29" s="3">
        <v>9988391</v>
      </c>
      <c r="B29" s="4" t="s">
        <v>27</v>
      </c>
      <c r="C29" s="13">
        <v>16</v>
      </c>
      <c r="D29" s="14"/>
      <c r="E29" s="16"/>
      <c r="F29" s="11">
        <f>D29/C29</f>
        <v>0</v>
      </c>
      <c r="G29" s="2">
        <v>0.14000000000000001</v>
      </c>
      <c r="H29" s="11">
        <f>G29*D29</f>
        <v>0</v>
      </c>
      <c r="I29" s="11"/>
    </row>
    <row r="30" spans="1:9">
      <c r="A30" s="3">
        <v>5034819</v>
      </c>
      <c r="B30" s="4" t="s">
        <v>28</v>
      </c>
      <c r="C30" s="13">
        <v>6</v>
      </c>
      <c r="D30" s="14">
        <v>36</v>
      </c>
      <c r="E30" s="16"/>
      <c r="F30" s="11">
        <f>D30/C30</f>
        <v>6</v>
      </c>
      <c r="G30" s="2">
        <v>0.18</v>
      </c>
      <c r="H30" s="11">
        <f>G30*D30</f>
        <v>6.4799999999999995</v>
      </c>
      <c r="I30" s="11"/>
    </row>
    <row r="31" spans="1:9" s="20" customFormat="1" ht="26.25" customHeight="1">
      <c r="A31" s="5">
        <v>5041251</v>
      </c>
      <c r="B31" s="6" t="s">
        <v>52</v>
      </c>
      <c r="C31" s="17">
        <v>6</v>
      </c>
      <c r="D31" s="27"/>
      <c r="E31" s="28"/>
      <c r="F31" s="18">
        <f>E31/15</f>
        <v>0</v>
      </c>
      <c r="G31" s="19">
        <v>2.5</v>
      </c>
      <c r="H31" s="18">
        <f>E31</f>
        <v>0</v>
      </c>
      <c r="I31" s="18" t="s">
        <v>43</v>
      </c>
    </row>
    <row r="32" spans="1:9">
      <c r="A32" s="3">
        <v>2981244</v>
      </c>
      <c r="B32" s="4" t="s">
        <v>29</v>
      </c>
      <c r="C32" s="13">
        <v>6</v>
      </c>
      <c r="D32" s="16"/>
      <c r="E32" s="16"/>
      <c r="F32" s="11">
        <f>E32/7.8</f>
        <v>0</v>
      </c>
      <c r="G32" s="2">
        <v>1.3</v>
      </c>
      <c r="H32" s="11">
        <f>E32</f>
        <v>0</v>
      </c>
      <c r="I32" s="11" t="s">
        <v>21</v>
      </c>
    </row>
    <row r="33" spans="1:9">
      <c r="A33" s="3">
        <v>8785198</v>
      </c>
      <c r="B33" s="4" t="s">
        <v>30</v>
      </c>
      <c r="C33" s="13">
        <v>5</v>
      </c>
      <c r="D33" s="16"/>
      <c r="E33" s="16"/>
      <c r="F33" s="11">
        <f>E33/16.5</f>
        <v>0</v>
      </c>
      <c r="G33" s="2">
        <v>3.2</v>
      </c>
      <c r="H33" s="11">
        <f>E33</f>
        <v>0</v>
      </c>
      <c r="I33" s="11" t="s">
        <v>17</v>
      </c>
    </row>
    <row r="34" spans="1:9">
      <c r="A34" s="3">
        <v>9988452</v>
      </c>
      <c r="B34" s="4" t="s">
        <v>31</v>
      </c>
      <c r="C34" s="13">
        <v>8</v>
      </c>
      <c r="D34" s="14"/>
      <c r="E34" s="16"/>
      <c r="F34" s="11">
        <f>D34/C34</f>
        <v>0</v>
      </c>
      <c r="G34" s="2">
        <v>0.4</v>
      </c>
      <c r="H34" s="11">
        <f>G34*D34</f>
        <v>0</v>
      </c>
      <c r="I34" s="11"/>
    </row>
    <row r="35" spans="1:9">
      <c r="A35" s="3">
        <v>9988476</v>
      </c>
      <c r="B35" s="4" t="s">
        <v>32</v>
      </c>
      <c r="C35" s="13">
        <v>28</v>
      </c>
      <c r="D35" s="14">
        <v>28</v>
      </c>
      <c r="E35" s="16"/>
      <c r="F35" s="11">
        <f>D35/C35</f>
        <v>1</v>
      </c>
      <c r="G35" s="2">
        <v>0.4</v>
      </c>
      <c r="H35" s="11">
        <f>G35*D35</f>
        <v>11.200000000000001</v>
      </c>
      <c r="I35" s="11"/>
    </row>
    <row r="36" spans="1:9">
      <c r="A36" s="3">
        <v>9988681</v>
      </c>
      <c r="B36" s="4" t="s">
        <v>40</v>
      </c>
      <c r="C36" s="13">
        <v>16</v>
      </c>
      <c r="D36" s="14"/>
      <c r="E36" s="16"/>
      <c r="F36" s="11">
        <f>D36/C36</f>
        <v>0</v>
      </c>
      <c r="G36" s="2">
        <v>0.18</v>
      </c>
      <c r="H36" s="11">
        <f>G36*D36</f>
        <v>0</v>
      </c>
      <c r="I36" s="11"/>
    </row>
    <row r="37" spans="1:9">
      <c r="A37" s="3">
        <v>9988438</v>
      </c>
      <c r="B37" s="4" t="s">
        <v>33</v>
      </c>
      <c r="C37" s="13">
        <v>16</v>
      </c>
      <c r="D37" s="14"/>
      <c r="E37" s="16"/>
      <c r="F37" s="11">
        <f>D37/C37</f>
        <v>0</v>
      </c>
      <c r="G37" s="2">
        <v>0.18</v>
      </c>
      <c r="H37" s="11">
        <f>G37*D37</f>
        <v>0</v>
      </c>
      <c r="I37" s="11"/>
    </row>
    <row r="38" spans="1:9">
      <c r="A38" s="3">
        <v>9988445</v>
      </c>
      <c r="B38" s="4" t="s">
        <v>34</v>
      </c>
      <c r="C38" s="13">
        <v>16</v>
      </c>
      <c r="D38" s="14"/>
      <c r="E38" s="16"/>
      <c r="F38" s="11">
        <f>D38/C38</f>
        <v>0</v>
      </c>
      <c r="G38" s="2">
        <v>0.18</v>
      </c>
      <c r="H38" s="11">
        <f>G38*D38</f>
        <v>0</v>
      </c>
      <c r="I38" s="11"/>
    </row>
    <row r="39" spans="1:9">
      <c r="A39" s="3">
        <v>9988421</v>
      </c>
      <c r="B39" s="4" t="s">
        <v>35</v>
      </c>
      <c r="C39" s="13">
        <v>16</v>
      </c>
      <c r="D39" s="14"/>
      <c r="E39" s="16"/>
      <c r="F39" s="11">
        <f>D39/C39</f>
        <v>0</v>
      </c>
      <c r="G39" s="2">
        <v>0.14000000000000001</v>
      </c>
      <c r="H39" s="11">
        <f>G39*D39</f>
        <v>0</v>
      </c>
      <c r="I39" s="11"/>
    </row>
    <row r="40" spans="1:9">
      <c r="A40" s="3">
        <v>9988674</v>
      </c>
      <c r="B40" s="4" t="s">
        <v>41</v>
      </c>
      <c r="C40" s="13">
        <v>16</v>
      </c>
      <c r="D40" s="16"/>
      <c r="E40" s="16"/>
      <c r="F40" s="11">
        <f>D40/C40</f>
        <v>0</v>
      </c>
      <c r="G40" s="2">
        <v>0.18</v>
      </c>
      <c r="H40" s="11">
        <f>G40*D40</f>
        <v>0</v>
      </c>
      <c r="I40" s="11"/>
    </row>
    <row r="41" spans="1:9">
      <c r="A41" s="29">
        <v>8444903</v>
      </c>
      <c r="B41" s="30" t="s">
        <v>56</v>
      </c>
      <c r="C41" s="13">
        <v>8</v>
      </c>
      <c r="D41" s="16"/>
      <c r="E41" s="16"/>
      <c r="F41" s="11">
        <f>D41/C41</f>
        <v>0</v>
      </c>
      <c r="G41" s="2">
        <v>0.1</v>
      </c>
      <c r="H41" s="11">
        <f>G41*D41</f>
        <v>0</v>
      </c>
      <c r="I41" s="11"/>
    </row>
    <row r="42" spans="1:9">
      <c r="A42" s="29">
        <v>8444910</v>
      </c>
      <c r="B42" s="30" t="s">
        <v>57</v>
      </c>
      <c r="C42" s="13">
        <v>8</v>
      </c>
      <c r="D42" s="16"/>
      <c r="E42" s="16"/>
      <c r="F42" s="11">
        <f>D42/C42</f>
        <v>0</v>
      </c>
      <c r="G42" s="2">
        <v>0.1</v>
      </c>
      <c r="H42" s="11">
        <f>G42*D42</f>
        <v>0</v>
      </c>
      <c r="I42" s="11"/>
    </row>
    <row r="43" spans="1:9">
      <c r="A43" s="29">
        <v>8444927</v>
      </c>
      <c r="B43" s="30" t="s">
        <v>58</v>
      </c>
      <c r="C43" s="13">
        <v>8</v>
      </c>
      <c r="D43" s="16"/>
      <c r="E43" s="16"/>
      <c r="F43" s="11">
        <f>D43/C43</f>
        <v>0</v>
      </c>
      <c r="G43" s="2">
        <v>0.1</v>
      </c>
      <c r="H43" s="11">
        <f>G43*D43</f>
        <v>0</v>
      </c>
      <c r="I43" s="11"/>
    </row>
    <row r="44" spans="1:9">
      <c r="A44" s="29">
        <v>6600454</v>
      </c>
      <c r="B44" s="30" t="s">
        <v>61</v>
      </c>
      <c r="C44" s="13">
        <v>12</v>
      </c>
      <c r="D44" s="16"/>
      <c r="E44" s="16"/>
      <c r="F44" s="11">
        <f>D44/C44</f>
        <v>0</v>
      </c>
      <c r="G44" s="2">
        <v>0.125</v>
      </c>
      <c r="H44" s="11">
        <f>G44*D44</f>
        <v>0</v>
      </c>
      <c r="I44" s="11"/>
    </row>
    <row r="45" spans="1:9">
      <c r="A45" s="29">
        <v>6600447</v>
      </c>
      <c r="B45" s="30" t="s">
        <v>60</v>
      </c>
      <c r="C45" s="13">
        <v>12</v>
      </c>
      <c r="D45" s="16"/>
      <c r="E45" s="16"/>
      <c r="F45" s="11">
        <f>D45/C45</f>
        <v>0</v>
      </c>
      <c r="G45" s="2">
        <v>0.125</v>
      </c>
      <c r="H45" s="11">
        <f>G45*D45</f>
        <v>0</v>
      </c>
      <c r="I45" s="11"/>
    </row>
    <row r="46" spans="1:9">
      <c r="A46" s="29">
        <v>9752504</v>
      </c>
      <c r="B46" s="30" t="s">
        <v>62</v>
      </c>
      <c r="C46" s="13">
        <v>10</v>
      </c>
      <c r="D46" s="16"/>
      <c r="E46" s="16"/>
      <c r="F46" s="11">
        <f>E46/2</f>
        <v>0</v>
      </c>
      <c r="G46" s="2">
        <v>0.2</v>
      </c>
      <c r="H46" s="11">
        <f>G46*D46</f>
        <v>0</v>
      </c>
      <c r="I46" s="18" t="s">
        <v>64</v>
      </c>
    </row>
    <row r="47" spans="1:9">
      <c r="A47" s="29">
        <v>9752498</v>
      </c>
      <c r="B47" s="30" t="s">
        <v>63</v>
      </c>
      <c r="C47" s="13">
        <v>6</v>
      </c>
      <c r="D47" s="16"/>
      <c r="E47" s="16"/>
      <c r="F47" s="11">
        <f>E47/5</f>
        <v>0</v>
      </c>
      <c r="G47" s="2">
        <v>0.8</v>
      </c>
      <c r="H47" s="11">
        <f>G47*D47</f>
        <v>0</v>
      </c>
      <c r="I47" s="18" t="s">
        <v>65</v>
      </c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SUM(H4:H47)</f>
        <v>442.47999999999996</v>
      </c>
      <c r="I48" s="11"/>
    </row>
  </sheetData>
  <sheetProtection selectLockedCells="1" selectUnlockedCells="1"/>
  <autoFilter ref="A3:I48" xr:uid="{F2342361-537E-4D6F-A3AF-B5D1D616DFEE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1C57B-8704-43D7-958D-25F23F913284}">
  <dimension ref="A1:I48"/>
  <sheetViews>
    <sheetView workbookViewId="0">
      <pane ySplit="3" topLeftCell="A26" activePane="bottomLeft" state="frozen"/>
      <selection pane="bottomLeft" activeCell="D53" sqref="D53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51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38</v>
      </c>
      <c r="C4" s="13">
        <v>10</v>
      </c>
      <c r="D4" s="14"/>
      <c r="E4" s="14"/>
      <c r="F4" s="11">
        <f>D4/C4</f>
        <v>0</v>
      </c>
      <c r="G4" s="2">
        <v>0.18</v>
      </c>
      <c r="H4" s="11">
        <f>G4*D4</f>
        <v>0</v>
      </c>
      <c r="I4" s="11"/>
    </row>
    <row r="5" spans="1:9">
      <c r="A5" s="1">
        <v>8785204</v>
      </c>
      <c r="B5" s="2" t="s">
        <v>55</v>
      </c>
      <c r="C5" s="13">
        <v>5</v>
      </c>
      <c r="D5" s="14"/>
      <c r="E5" s="14"/>
      <c r="F5" s="11">
        <f>E5/16.5</f>
        <v>0</v>
      </c>
      <c r="G5" s="2">
        <v>3.2</v>
      </c>
      <c r="H5" s="11">
        <f>E5</f>
        <v>0</v>
      </c>
      <c r="I5" s="11"/>
    </row>
    <row r="6" spans="1:9" ht="25.5">
      <c r="A6" s="1">
        <v>5038459</v>
      </c>
      <c r="B6" s="26" t="s">
        <v>36</v>
      </c>
      <c r="C6" s="13">
        <v>10</v>
      </c>
      <c r="D6" s="14"/>
      <c r="E6" s="14"/>
      <c r="F6" s="11">
        <f>D6/C6</f>
        <v>0</v>
      </c>
      <c r="G6" s="2">
        <v>0.18</v>
      </c>
      <c r="H6" s="11">
        <f>G6*D6</f>
        <v>0</v>
      </c>
      <c r="I6" s="11"/>
    </row>
    <row r="7" spans="1:9">
      <c r="A7" s="3">
        <v>8785235</v>
      </c>
      <c r="B7" s="2" t="s">
        <v>54</v>
      </c>
      <c r="C7" s="13">
        <v>5</v>
      </c>
      <c r="D7" s="14"/>
      <c r="E7" s="14"/>
      <c r="F7" s="11">
        <f>E7/16.5</f>
        <v>0</v>
      </c>
      <c r="G7" s="11">
        <v>3.5</v>
      </c>
      <c r="H7" s="11">
        <f>E7</f>
        <v>0</v>
      </c>
      <c r="I7" s="11"/>
    </row>
    <row r="8" spans="1:9" ht="25.5">
      <c r="A8" s="1">
        <v>5038411</v>
      </c>
      <c r="B8" s="26" t="s">
        <v>37</v>
      </c>
      <c r="C8" s="13">
        <v>10</v>
      </c>
      <c r="D8" s="14"/>
      <c r="E8" s="14"/>
      <c r="F8" s="11">
        <f>D8/C8</f>
        <v>0</v>
      </c>
      <c r="G8" s="2">
        <v>0.18</v>
      </c>
      <c r="H8" s="11">
        <f>G8*D8</f>
        <v>0</v>
      </c>
      <c r="I8" s="11"/>
    </row>
    <row r="9" spans="1:9" ht="25.5">
      <c r="A9" s="3">
        <v>8785242</v>
      </c>
      <c r="B9" s="26" t="s">
        <v>53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>E9</f>
        <v>0</v>
      </c>
      <c r="I9" s="11" t="s">
        <v>17</v>
      </c>
    </row>
    <row r="10" spans="1:9" ht="25.5">
      <c r="A10" s="1">
        <v>5038398</v>
      </c>
      <c r="B10" s="26" t="s">
        <v>39</v>
      </c>
      <c r="C10" s="13">
        <v>10</v>
      </c>
      <c r="D10" s="1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>
      <c r="A11" s="1">
        <v>5039609</v>
      </c>
      <c r="B11" s="2" t="s">
        <v>48</v>
      </c>
      <c r="C11" s="13">
        <v>8</v>
      </c>
      <c r="D11" s="14"/>
      <c r="E11" s="14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6" t="s">
        <v>59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>E12</f>
        <v>0</v>
      </c>
      <c r="I12" s="11"/>
    </row>
    <row r="13" spans="1:9" ht="25.5">
      <c r="A13" s="3">
        <v>5038855</v>
      </c>
      <c r="B13" s="31" t="s">
        <v>45</v>
      </c>
      <c r="C13" s="13">
        <v>10</v>
      </c>
      <c r="D13" s="14"/>
      <c r="E13" s="14"/>
      <c r="F13" s="11">
        <f>D13/C13</f>
        <v>0</v>
      </c>
      <c r="G13" s="2">
        <v>0.2</v>
      </c>
      <c r="H13" s="11">
        <f>G13*D13</f>
        <v>0</v>
      </c>
      <c r="I13" s="11"/>
    </row>
    <row r="14" spans="1:9">
      <c r="A14" s="3">
        <v>5039647</v>
      </c>
      <c r="B14" s="7" t="s">
        <v>49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6" t="s">
        <v>42</v>
      </c>
      <c r="C15" s="15">
        <v>10</v>
      </c>
      <c r="D15" s="14"/>
      <c r="E15" s="14"/>
      <c r="F15" s="11">
        <f>D15/C15</f>
        <v>0</v>
      </c>
      <c r="G15" s="2">
        <v>0.18</v>
      </c>
      <c r="H15" s="11">
        <f>G15*D15</f>
        <v>0</v>
      </c>
      <c r="I15" s="11"/>
    </row>
    <row r="16" spans="1:9">
      <c r="A16" s="3">
        <v>5039623</v>
      </c>
      <c r="B16" s="2" t="s">
        <v>50</v>
      </c>
      <c r="C16" s="15">
        <v>8</v>
      </c>
      <c r="D16" s="14"/>
      <c r="E16" s="14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47</v>
      </c>
      <c r="C17" s="13">
        <v>2</v>
      </c>
      <c r="D17" s="14"/>
      <c r="E17" s="14"/>
      <c r="F17" s="11">
        <f>E17/7</f>
        <v>0</v>
      </c>
      <c r="G17" s="2">
        <v>3.5</v>
      </c>
      <c r="H17" s="11">
        <f>E17</f>
        <v>0</v>
      </c>
      <c r="I17" s="11" t="s">
        <v>9</v>
      </c>
    </row>
    <row r="18" spans="1:9">
      <c r="A18" s="3">
        <v>1018950</v>
      </c>
      <c r="B18" s="2" t="s">
        <v>44</v>
      </c>
      <c r="C18" s="13">
        <v>10</v>
      </c>
      <c r="D18" s="14"/>
      <c r="E18" s="14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46</v>
      </c>
      <c r="C19" s="13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66</v>
      </c>
      <c r="B20" s="2" t="s">
        <v>15</v>
      </c>
      <c r="C20" s="13">
        <v>10</v>
      </c>
      <c r="D20" s="14"/>
      <c r="E20" s="14"/>
      <c r="F20" s="11">
        <f>D20/C20</f>
        <v>0</v>
      </c>
      <c r="G20" s="2">
        <v>0.2</v>
      </c>
      <c r="H20" s="11">
        <f>G20*D20</f>
        <v>0</v>
      </c>
      <c r="I20" s="11"/>
    </row>
    <row r="21" spans="1:9">
      <c r="A21" s="3" t="s">
        <v>67</v>
      </c>
      <c r="B21" s="2" t="s">
        <v>18</v>
      </c>
      <c r="C21" s="13">
        <v>4</v>
      </c>
      <c r="D21" s="14"/>
      <c r="E21" s="14"/>
      <c r="F21" s="11">
        <f>E21/15</f>
        <v>0</v>
      </c>
      <c r="G21" s="2">
        <v>3.5</v>
      </c>
      <c r="H21" s="11">
        <f>E21</f>
        <v>0</v>
      </c>
      <c r="I21" s="11" t="s">
        <v>20</v>
      </c>
    </row>
    <row r="22" spans="1:9">
      <c r="A22" s="3" t="s">
        <v>68</v>
      </c>
      <c r="B22" s="2" t="s">
        <v>16</v>
      </c>
      <c r="C22" s="13">
        <v>10</v>
      </c>
      <c r="D22" s="14"/>
      <c r="E22" s="14"/>
      <c r="F22" s="11">
        <f>D22/C22</f>
        <v>0</v>
      </c>
      <c r="G22" s="2">
        <v>0.2</v>
      </c>
      <c r="H22" s="11">
        <f>G22*D22</f>
        <v>0</v>
      </c>
      <c r="I22" s="11"/>
    </row>
    <row r="23" spans="1:9">
      <c r="A23" s="3" t="s">
        <v>69</v>
      </c>
      <c r="B23" s="2" t="s">
        <v>19</v>
      </c>
      <c r="C23" s="13">
        <v>4</v>
      </c>
      <c r="D23" s="14"/>
      <c r="E23" s="14"/>
      <c r="F23" s="11">
        <f>E23/15</f>
        <v>0</v>
      </c>
      <c r="G23" s="2">
        <v>3.5</v>
      </c>
      <c r="H23" s="11">
        <f>E23</f>
        <v>0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16"/>
      <c r="E24" s="16"/>
      <c r="F24" s="11">
        <f t="shared" ref="F24:F30" si="0">D24/C24</f>
        <v>0</v>
      </c>
      <c r="G24" s="2">
        <v>0.1</v>
      </c>
      <c r="H24" s="11">
        <f t="shared" ref="H24:H30" si="1">G24*D24</f>
        <v>0</v>
      </c>
      <c r="I24" s="11"/>
    </row>
    <row r="25" spans="1:9">
      <c r="A25" s="3">
        <v>8444187</v>
      </c>
      <c r="B25" s="4" t="s">
        <v>23</v>
      </c>
      <c r="C25" s="13">
        <v>6</v>
      </c>
      <c r="D25" s="16"/>
      <c r="E25" s="16"/>
      <c r="F25" s="11">
        <f t="shared" si="0"/>
        <v>0</v>
      </c>
      <c r="G25" s="2">
        <v>0.1</v>
      </c>
      <c r="H25" s="11">
        <f t="shared" si="1"/>
        <v>0</v>
      </c>
      <c r="I25" s="11"/>
    </row>
    <row r="26" spans="1:9">
      <c r="A26" s="3">
        <v>8444163</v>
      </c>
      <c r="B26" s="4" t="s">
        <v>24</v>
      </c>
      <c r="C26" s="13">
        <v>8</v>
      </c>
      <c r="D26" s="16"/>
      <c r="E26" s="16"/>
      <c r="F26" s="11">
        <f t="shared" si="0"/>
        <v>0</v>
      </c>
      <c r="G26" s="2">
        <v>0.1</v>
      </c>
      <c r="H26" s="11">
        <f t="shared" si="1"/>
        <v>0</v>
      </c>
      <c r="I26" s="11"/>
    </row>
    <row r="27" spans="1:9">
      <c r="A27" s="3">
        <v>8444170</v>
      </c>
      <c r="B27" s="4" t="s">
        <v>25</v>
      </c>
      <c r="C27" s="13">
        <v>8</v>
      </c>
      <c r="D27" s="16"/>
      <c r="E27" s="16"/>
      <c r="F27" s="11">
        <f t="shared" si="0"/>
        <v>0</v>
      </c>
      <c r="G27" s="2">
        <v>0.1</v>
      </c>
      <c r="H27" s="11">
        <f t="shared" si="1"/>
        <v>0</v>
      </c>
      <c r="I27" s="11"/>
    </row>
    <row r="28" spans="1:9">
      <c r="A28" s="3">
        <v>9988377</v>
      </c>
      <c r="B28" s="4" t="s">
        <v>26</v>
      </c>
      <c r="C28" s="13">
        <v>16</v>
      </c>
      <c r="D28" s="16"/>
      <c r="E28" s="16"/>
      <c r="F28" s="11">
        <f t="shared" si="0"/>
        <v>0</v>
      </c>
      <c r="G28" s="2">
        <v>0.14000000000000001</v>
      </c>
      <c r="H28" s="11">
        <f t="shared" si="1"/>
        <v>0</v>
      </c>
      <c r="I28" s="11"/>
    </row>
    <row r="29" spans="1:9">
      <c r="A29" s="3">
        <v>9988391</v>
      </c>
      <c r="B29" s="4" t="s">
        <v>27</v>
      </c>
      <c r="C29" s="13">
        <v>16</v>
      </c>
      <c r="D29" s="16"/>
      <c r="E29" s="16"/>
      <c r="F29" s="11">
        <f t="shared" si="0"/>
        <v>0</v>
      </c>
      <c r="G29" s="2">
        <v>0.14000000000000001</v>
      </c>
      <c r="H29" s="11">
        <f t="shared" si="1"/>
        <v>0</v>
      </c>
      <c r="I29" s="11"/>
    </row>
    <row r="30" spans="1:9">
      <c r="A30" s="3">
        <v>5034819</v>
      </c>
      <c r="B30" s="4" t="s">
        <v>28</v>
      </c>
      <c r="C30" s="13">
        <v>6</v>
      </c>
      <c r="D30" s="16"/>
      <c r="E30" s="16"/>
      <c r="F30" s="11">
        <f t="shared" si="0"/>
        <v>0</v>
      </c>
      <c r="G30" s="2">
        <v>0.18</v>
      </c>
      <c r="H30" s="11">
        <f t="shared" si="1"/>
        <v>0</v>
      </c>
      <c r="I30" s="11"/>
    </row>
    <row r="31" spans="1:9" s="20" customFormat="1" ht="26.25" customHeight="1">
      <c r="A31" s="5">
        <v>5041251</v>
      </c>
      <c r="B31" s="6" t="s">
        <v>52</v>
      </c>
      <c r="C31" s="17">
        <v>6</v>
      </c>
      <c r="D31" s="27"/>
      <c r="E31" s="28"/>
      <c r="F31" s="18">
        <f>E31/15</f>
        <v>0</v>
      </c>
      <c r="G31" s="19">
        <v>2.5</v>
      </c>
      <c r="H31" s="18">
        <f>E31</f>
        <v>0</v>
      </c>
      <c r="I31" s="18" t="s">
        <v>43</v>
      </c>
    </row>
    <row r="32" spans="1:9">
      <c r="A32" s="3">
        <v>2981244</v>
      </c>
      <c r="B32" s="4" t="s">
        <v>29</v>
      </c>
      <c r="C32" s="13">
        <v>6</v>
      </c>
      <c r="D32" s="16"/>
      <c r="E32" s="16"/>
      <c r="F32" s="11">
        <f>E32/7.8</f>
        <v>0</v>
      </c>
      <c r="G32" s="2">
        <v>1.3</v>
      </c>
      <c r="H32" s="11">
        <f>E32</f>
        <v>0</v>
      </c>
      <c r="I32" s="11" t="s">
        <v>21</v>
      </c>
    </row>
    <row r="33" spans="1:9">
      <c r="A33" s="3">
        <v>8785198</v>
      </c>
      <c r="B33" s="4" t="s">
        <v>30</v>
      </c>
      <c r="C33" s="13">
        <v>5</v>
      </c>
      <c r="D33" s="16"/>
      <c r="E33" s="16"/>
      <c r="F33" s="11">
        <f>E33/16.5</f>
        <v>0</v>
      </c>
      <c r="G33" s="2">
        <v>3.2</v>
      </c>
      <c r="H33" s="11">
        <f>E33</f>
        <v>0</v>
      </c>
      <c r="I33" s="11" t="s">
        <v>17</v>
      </c>
    </row>
    <row r="34" spans="1:9">
      <c r="A34" s="3">
        <v>9988452</v>
      </c>
      <c r="B34" s="4" t="s">
        <v>31</v>
      </c>
      <c r="C34" s="13">
        <v>8</v>
      </c>
      <c r="D34" s="16"/>
      <c r="E34" s="16"/>
      <c r="F34" s="11">
        <f t="shared" ref="F34:F45" si="2">D34/C34</f>
        <v>0</v>
      </c>
      <c r="G34" s="2">
        <v>0.4</v>
      </c>
      <c r="H34" s="11">
        <f t="shared" ref="H34:H47" si="3">G34*D34</f>
        <v>0</v>
      </c>
      <c r="I34" s="11"/>
    </row>
    <row r="35" spans="1:9">
      <c r="A35" s="3">
        <v>9988476</v>
      </c>
      <c r="B35" s="4" t="s">
        <v>32</v>
      </c>
      <c r="C35" s="13">
        <v>28</v>
      </c>
      <c r="D35" s="16"/>
      <c r="E35" s="16"/>
      <c r="F35" s="11">
        <f t="shared" si="2"/>
        <v>0</v>
      </c>
      <c r="G35" s="2">
        <v>0.4</v>
      </c>
      <c r="H35" s="11">
        <f t="shared" si="3"/>
        <v>0</v>
      </c>
      <c r="I35" s="11"/>
    </row>
    <row r="36" spans="1:9">
      <c r="A36" s="3">
        <v>9988681</v>
      </c>
      <c r="B36" s="4" t="s">
        <v>40</v>
      </c>
      <c r="C36" s="13">
        <v>16</v>
      </c>
      <c r="D36" s="16"/>
      <c r="E36" s="16"/>
      <c r="F36" s="11">
        <f t="shared" si="2"/>
        <v>0</v>
      </c>
      <c r="G36" s="2">
        <v>0.18</v>
      </c>
      <c r="H36" s="11">
        <f t="shared" si="3"/>
        <v>0</v>
      </c>
      <c r="I36" s="11"/>
    </row>
    <row r="37" spans="1:9">
      <c r="A37" s="3">
        <v>9988438</v>
      </c>
      <c r="B37" s="4" t="s">
        <v>33</v>
      </c>
      <c r="C37" s="13">
        <v>16</v>
      </c>
      <c r="D37" s="16"/>
      <c r="E37" s="16"/>
      <c r="F37" s="11">
        <f t="shared" si="2"/>
        <v>0</v>
      </c>
      <c r="G37" s="2">
        <v>0.18</v>
      </c>
      <c r="H37" s="11">
        <f t="shared" si="3"/>
        <v>0</v>
      </c>
      <c r="I37" s="11"/>
    </row>
    <row r="38" spans="1:9">
      <c r="A38" s="3">
        <v>9988445</v>
      </c>
      <c r="B38" s="4" t="s">
        <v>34</v>
      </c>
      <c r="C38" s="13">
        <v>16</v>
      </c>
      <c r="D38" s="14"/>
      <c r="E38" s="16"/>
      <c r="F38" s="11">
        <f t="shared" si="2"/>
        <v>0</v>
      </c>
      <c r="G38" s="2">
        <v>0.18</v>
      </c>
      <c r="H38" s="11">
        <f t="shared" si="3"/>
        <v>0</v>
      </c>
      <c r="I38" s="11"/>
    </row>
    <row r="39" spans="1:9">
      <c r="A39" s="3">
        <v>9988421</v>
      </c>
      <c r="B39" s="4" t="s">
        <v>35</v>
      </c>
      <c r="C39" s="13">
        <v>16</v>
      </c>
      <c r="D39" s="16"/>
      <c r="E39" s="16"/>
      <c r="F39" s="11">
        <f t="shared" si="2"/>
        <v>0</v>
      </c>
      <c r="G39" s="2">
        <v>0.14000000000000001</v>
      </c>
      <c r="H39" s="11">
        <f t="shared" si="3"/>
        <v>0</v>
      </c>
      <c r="I39" s="11"/>
    </row>
    <row r="40" spans="1:9">
      <c r="A40" s="3">
        <v>9988674</v>
      </c>
      <c r="B40" s="4" t="s">
        <v>41</v>
      </c>
      <c r="C40" s="13">
        <v>16</v>
      </c>
      <c r="D40" s="16"/>
      <c r="E40" s="16"/>
      <c r="F40" s="11">
        <f t="shared" si="2"/>
        <v>0</v>
      </c>
      <c r="G40" s="2">
        <v>0.18</v>
      </c>
      <c r="H40" s="11">
        <f t="shared" si="3"/>
        <v>0</v>
      </c>
      <c r="I40" s="11"/>
    </row>
    <row r="41" spans="1:9">
      <c r="A41" s="29">
        <v>8444903</v>
      </c>
      <c r="B41" s="30" t="s">
        <v>56</v>
      </c>
      <c r="C41" s="13">
        <v>8</v>
      </c>
      <c r="D41" s="16"/>
      <c r="E41" s="16"/>
      <c r="F41" s="11">
        <f t="shared" si="2"/>
        <v>0</v>
      </c>
      <c r="G41" s="2">
        <v>0.1</v>
      </c>
      <c r="H41" s="11">
        <f t="shared" si="3"/>
        <v>0</v>
      </c>
      <c r="I41" s="11"/>
    </row>
    <row r="42" spans="1:9">
      <c r="A42" s="29">
        <v>8444910</v>
      </c>
      <c r="B42" s="30" t="s">
        <v>57</v>
      </c>
      <c r="C42" s="13">
        <v>8</v>
      </c>
      <c r="D42" s="16"/>
      <c r="E42" s="16"/>
      <c r="F42" s="11">
        <f t="shared" si="2"/>
        <v>0</v>
      </c>
      <c r="G42" s="2">
        <v>0.1</v>
      </c>
      <c r="H42" s="11">
        <f t="shared" si="3"/>
        <v>0</v>
      </c>
      <c r="I42" s="11"/>
    </row>
    <row r="43" spans="1:9">
      <c r="A43" s="29">
        <v>8444927</v>
      </c>
      <c r="B43" s="30" t="s">
        <v>58</v>
      </c>
      <c r="C43" s="13">
        <v>8</v>
      </c>
      <c r="D43" s="16"/>
      <c r="E43" s="16"/>
      <c r="F43" s="11">
        <f t="shared" si="2"/>
        <v>0</v>
      </c>
      <c r="G43" s="2">
        <v>0.1</v>
      </c>
      <c r="H43" s="11">
        <f t="shared" si="3"/>
        <v>0</v>
      </c>
      <c r="I43" s="11"/>
    </row>
    <row r="44" spans="1:9">
      <c r="A44" s="29">
        <v>6600454</v>
      </c>
      <c r="B44" s="30" t="s">
        <v>61</v>
      </c>
      <c r="C44" s="13">
        <v>12</v>
      </c>
      <c r="D44" s="16"/>
      <c r="E44" s="16"/>
      <c r="F44" s="11">
        <f t="shared" si="2"/>
        <v>0</v>
      </c>
      <c r="G44" s="2">
        <v>0.125</v>
      </c>
      <c r="H44" s="11">
        <f t="shared" si="3"/>
        <v>0</v>
      </c>
      <c r="I44" s="11"/>
    </row>
    <row r="45" spans="1:9">
      <c r="A45" s="29">
        <v>6600447</v>
      </c>
      <c r="B45" s="30" t="s">
        <v>60</v>
      </c>
      <c r="C45" s="13">
        <v>12</v>
      </c>
      <c r="D45" s="16"/>
      <c r="E45" s="16"/>
      <c r="F45" s="11">
        <f t="shared" si="2"/>
        <v>0</v>
      </c>
      <c r="G45" s="2">
        <v>0.125</v>
      </c>
      <c r="H45" s="11">
        <f t="shared" si="3"/>
        <v>0</v>
      </c>
      <c r="I45" s="11"/>
    </row>
    <row r="46" spans="1:9">
      <c r="A46" s="29">
        <v>9752504</v>
      </c>
      <c r="B46" s="30" t="s">
        <v>62</v>
      </c>
      <c r="C46" s="13">
        <v>10</v>
      </c>
      <c r="D46" s="16"/>
      <c r="E46" s="16"/>
      <c r="F46" s="11">
        <f>E46/2</f>
        <v>0</v>
      </c>
      <c r="G46" s="2">
        <v>0.2</v>
      </c>
      <c r="H46" s="11">
        <f t="shared" si="3"/>
        <v>0</v>
      </c>
      <c r="I46" s="18" t="s">
        <v>64</v>
      </c>
    </row>
    <row r="47" spans="1:9">
      <c r="A47" s="29">
        <v>9752498</v>
      </c>
      <c r="B47" s="30" t="s">
        <v>63</v>
      </c>
      <c r="C47" s="13">
        <v>6</v>
      </c>
      <c r="D47" s="16"/>
      <c r="E47" s="16"/>
      <c r="F47" s="11">
        <f>E47/5</f>
        <v>0</v>
      </c>
      <c r="G47" s="2">
        <v>0.8</v>
      </c>
      <c r="H47" s="11">
        <f t="shared" si="3"/>
        <v>0</v>
      </c>
      <c r="I47" s="18" t="s">
        <v>65</v>
      </c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SUM(H4:H47)</f>
        <v>0</v>
      </c>
      <c r="I48" s="11"/>
    </row>
  </sheetData>
  <sheetProtection selectLockedCells="1" selectUnlockedCells="1"/>
  <autoFilter ref="A3:I48" xr:uid="{F2342361-537E-4D6F-A3AF-B5D1D616DFEE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2025-07-16T10:54:29Z</dcterms:modified>
</cp:coreProperties>
</file>