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12BFD861-1712-48BE-A944-9702C332C8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AO7" i="1" s="1"/>
  <c r="Z12" i="1"/>
  <c r="AO12" i="1" s="1"/>
  <c r="Z13" i="1"/>
  <c r="AO13" i="1" s="1"/>
  <c r="Z14" i="1"/>
  <c r="AO14" i="1" s="1"/>
  <c r="Z19" i="1"/>
  <c r="AO19" i="1" s="1"/>
  <c r="Z20" i="1"/>
  <c r="AO20" i="1" s="1"/>
  <c r="Z24" i="1"/>
  <c r="AO24" i="1" s="1"/>
  <c r="Z26" i="1"/>
  <c r="AO26" i="1" s="1"/>
  <c r="Z27" i="1"/>
  <c r="AO27" i="1" s="1"/>
  <c r="Z29" i="1"/>
  <c r="AO29" i="1" s="1"/>
  <c r="Z30" i="1"/>
  <c r="AO30" i="1" s="1"/>
  <c r="Z31" i="1"/>
  <c r="AO31" i="1" s="1"/>
  <c r="Z32" i="1"/>
  <c r="AO32" i="1" s="1"/>
  <c r="Z33" i="1"/>
  <c r="AO33" i="1" s="1"/>
  <c r="Z36" i="1"/>
  <c r="AO36" i="1" s="1"/>
  <c r="Z37" i="1"/>
  <c r="AO37" i="1" s="1"/>
  <c r="Z38" i="1"/>
  <c r="AO38" i="1" s="1"/>
  <c r="Z46" i="1"/>
  <c r="AO46" i="1" s="1"/>
  <c r="Z47" i="1"/>
  <c r="AO47" i="1" s="1"/>
  <c r="Z48" i="1"/>
  <c r="AO48" i="1" s="1"/>
  <c r="Z52" i="1"/>
  <c r="AO52" i="1" s="1"/>
  <c r="Z53" i="1"/>
  <c r="AO53" i="1" s="1"/>
  <c r="Z54" i="1"/>
  <c r="AO54" i="1" s="1"/>
  <c r="Z55" i="1"/>
  <c r="AO55" i="1" s="1"/>
  <c r="Z56" i="1"/>
  <c r="AO56" i="1" s="1"/>
  <c r="Z57" i="1"/>
  <c r="AO57" i="1" s="1"/>
  <c r="Z65" i="1"/>
  <c r="AO65" i="1" s="1"/>
  <c r="Z66" i="1"/>
  <c r="AO66" i="1" s="1"/>
  <c r="Z67" i="1"/>
  <c r="AO67" i="1" s="1"/>
  <c r="Z69" i="1"/>
  <c r="AO69" i="1" s="1"/>
  <c r="Z71" i="1"/>
  <c r="AO71" i="1" s="1"/>
  <c r="Z72" i="1"/>
  <c r="AO72" i="1" s="1"/>
  <c r="Z73" i="1"/>
  <c r="AO73" i="1" s="1"/>
  <c r="Z75" i="1"/>
  <c r="AO75" i="1" s="1"/>
  <c r="Z77" i="1"/>
  <c r="AO77" i="1" s="1"/>
  <c r="Z78" i="1"/>
  <c r="AO78" i="1" s="1"/>
  <c r="Z79" i="1"/>
  <c r="AO79" i="1" s="1"/>
  <c r="Z80" i="1"/>
  <c r="AO80" i="1" s="1"/>
  <c r="Z81" i="1"/>
  <c r="AO81" i="1" s="1"/>
  <c r="Z82" i="1"/>
  <c r="AO82" i="1" s="1"/>
  <c r="Z88" i="1"/>
  <c r="AO88" i="1" s="1"/>
  <c r="Z89" i="1"/>
  <c r="AO89" i="1" s="1"/>
  <c r="Z94" i="1"/>
  <c r="AO94" i="1" s="1"/>
  <c r="Z95" i="1"/>
  <c r="AO95" i="1" s="1"/>
  <c r="Z96" i="1"/>
  <c r="AO96" i="1" s="1"/>
  <c r="Z98" i="1"/>
  <c r="AO98" i="1" s="1"/>
  <c r="Z99" i="1"/>
  <c r="AO99" i="1" s="1"/>
  <c r="Z6" i="1"/>
  <c r="AO6" i="1" s="1"/>
  <c r="AC5" i="1" l="1"/>
  <c r="G100" i="1" l="1"/>
  <c r="N7" i="1"/>
  <c r="W7" i="1" s="1"/>
  <c r="N8" i="1"/>
  <c r="N9" i="1"/>
  <c r="W9" i="1" s="1"/>
  <c r="N10" i="1"/>
  <c r="W10" i="1" s="1"/>
  <c r="N11" i="1"/>
  <c r="W11" i="1" s="1"/>
  <c r="N12" i="1"/>
  <c r="W12" i="1" s="1"/>
  <c r="N13" i="1"/>
  <c r="W13" i="1" s="1"/>
  <c r="N14" i="1"/>
  <c r="W14" i="1" s="1"/>
  <c r="N15" i="1"/>
  <c r="W15" i="1" s="1"/>
  <c r="Y15" i="1" s="1"/>
  <c r="N16" i="1"/>
  <c r="W16" i="1" s="1"/>
  <c r="Y16" i="1" s="1"/>
  <c r="N17" i="1"/>
  <c r="W17" i="1" s="1"/>
  <c r="N18" i="1"/>
  <c r="W18" i="1" s="1"/>
  <c r="Y18" i="1" s="1"/>
  <c r="N19" i="1"/>
  <c r="W19" i="1" s="1"/>
  <c r="N20" i="1"/>
  <c r="W20" i="1" s="1"/>
  <c r="N21" i="1"/>
  <c r="W21" i="1" s="1"/>
  <c r="Y21" i="1" s="1"/>
  <c r="N22" i="1"/>
  <c r="W22" i="1" s="1"/>
  <c r="N23" i="1"/>
  <c r="W23" i="1" s="1"/>
  <c r="Y23" i="1" s="1"/>
  <c r="N24" i="1"/>
  <c r="W24" i="1" s="1"/>
  <c r="N25" i="1"/>
  <c r="W25" i="1" s="1"/>
  <c r="Y25" i="1" s="1"/>
  <c r="N26" i="1"/>
  <c r="W26" i="1" s="1"/>
  <c r="N27" i="1"/>
  <c r="W27" i="1" s="1"/>
  <c r="N28" i="1"/>
  <c r="W28" i="1" s="1"/>
  <c r="N29" i="1"/>
  <c r="W29" i="1" s="1"/>
  <c r="N30" i="1"/>
  <c r="W30" i="1" s="1"/>
  <c r="N31" i="1"/>
  <c r="W31" i="1" s="1"/>
  <c r="N32" i="1"/>
  <c r="W32" i="1" s="1"/>
  <c r="N33" i="1"/>
  <c r="W33" i="1" s="1"/>
  <c r="N34" i="1"/>
  <c r="W34" i="1" s="1"/>
  <c r="N35" i="1"/>
  <c r="W35" i="1" s="1"/>
  <c r="N36" i="1"/>
  <c r="W36" i="1" s="1"/>
  <c r="N37" i="1"/>
  <c r="W37" i="1" s="1"/>
  <c r="N38" i="1"/>
  <c r="W38" i="1" s="1"/>
  <c r="N39" i="1"/>
  <c r="W39" i="1" s="1"/>
  <c r="N40" i="1"/>
  <c r="W40" i="1" s="1"/>
  <c r="N41" i="1"/>
  <c r="W41" i="1" s="1"/>
  <c r="N42" i="1"/>
  <c r="W42" i="1" s="1"/>
  <c r="N43" i="1"/>
  <c r="W43" i="1" s="1"/>
  <c r="N44" i="1"/>
  <c r="W44" i="1" s="1"/>
  <c r="N45" i="1"/>
  <c r="W45" i="1" s="1"/>
  <c r="N46" i="1"/>
  <c r="W46" i="1" s="1"/>
  <c r="N47" i="1"/>
  <c r="W47" i="1" s="1"/>
  <c r="N48" i="1"/>
  <c r="W48" i="1" s="1"/>
  <c r="N49" i="1"/>
  <c r="W49" i="1" s="1"/>
  <c r="N50" i="1"/>
  <c r="W50" i="1" s="1"/>
  <c r="N51" i="1"/>
  <c r="W51" i="1" s="1"/>
  <c r="N52" i="1"/>
  <c r="W52" i="1" s="1"/>
  <c r="N53" i="1"/>
  <c r="W53" i="1" s="1"/>
  <c r="N54" i="1"/>
  <c r="W54" i="1" s="1"/>
  <c r="N55" i="1"/>
  <c r="W55" i="1" s="1"/>
  <c r="N56" i="1"/>
  <c r="W56" i="1" s="1"/>
  <c r="N57" i="1"/>
  <c r="W57" i="1" s="1"/>
  <c r="N58" i="1"/>
  <c r="W58" i="1" s="1"/>
  <c r="N59" i="1"/>
  <c r="W59" i="1" s="1"/>
  <c r="N60" i="1"/>
  <c r="W60" i="1" s="1"/>
  <c r="N61" i="1"/>
  <c r="W61" i="1" s="1"/>
  <c r="N62" i="1"/>
  <c r="W62" i="1" s="1"/>
  <c r="N63" i="1"/>
  <c r="W63" i="1" s="1"/>
  <c r="N64" i="1"/>
  <c r="W64" i="1" s="1"/>
  <c r="N65" i="1"/>
  <c r="W65" i="1" s="1"/>
  <c r="N66" i="1"/>
  <c r="W66" i="1" s="1"/>
  <c r="N67" i="1"/>
  <c r="W67" i="1" s="1"/>
  <c r="N68" i="1"/>
  <c r="W68" i="1" s="1"/>
  <c r="N69" i="1"/>
  <c r="W69" i="1" s="1"/>
  <c r="N70" i="1"/>
  <c r="W70" i="1" s="1"/>
  <c r="N71" i="1"/>
  <c r="W71" i="1" s="1"/>
  <c r="N72" i="1"/>
  <c r="W72" i="1" s="1"/>
  <c r="N73" i="1"/>
  <c r="W73" i="1" s="1"/>
  <c r="N74" i="1"/>
  <c r="W74" i="1" s="1"/>
  <c r="Y74" i="1" s="1"/>
  <c r="N75" i="1"/>
  <c r="W75" i="1" s="1"/>
  <c r="N76" i="1"/>
  <c r="W76" i="1" s="1"/>
  <c r="Y76" i="1" s="1"/>
  <c r="N77" i="1"/>
  <c r="W77" i="1" s="1"/>
  <c r="N78" i="1"/>
  <c r="W78" i="1" s="1"/>
  <c r="N79" i="1"/>
  <c r="W79" i="1" s="1"/>
  <c r="N80" i="1"/>
  <c r="W80" i="1" s="1"/>
  <c r="N81" i="1"/>
  <c r="W81" i="1" s="1"/>
  <c r="N82" i="1"/>
  <c r="W82" i="1" s="1"/>
  <c r="N83" i="1"/>
  <c r="W83" i="1" s="1"/>
  <c r="N84" i="1"/>
  <c r="W84" i="1" s="1"/>
  <c r="N85" i="1"/>
  <c r="W85" i="1" s="1"/>
  <c r="N86" i="1"/>
  <c r="W86" i="1" s="1"/>
  <c r="N87" i="1"/>
  <c r="W87" i="1" s="1"/>
  <c r="N88" i="1"/>
  <c r="W88" i="1" s="1"/>
  <c r="N89" i="1"/>
  <c r="W89" i="1" s="1"/>
  <c r="N90" i="1"/>
  <c r="W90" i="1" s="1"/>
  <c r="N91" i="1"/>
  <c r="W91" i="1" s="1"/>
  <c r="N92" i="1"/>
  <c r="W92" i="1" s="1"/>
  <c r="N93" i="1"/>
  <c r="W93" i="1" s="1"/>
  <c r="N94" i="1"/>
  <c r="W94" i="1" s="1"/>
  <c r="N95" i="1"/>
  <c r="W95" i="1" s="1"/>
  <c r="N96" i="1"/>
  <c r="W96" i="1" s="1"/>
  <c r="N97" i="1"/>
  <c r="W97" i="1" s="1"/>
  <c r="N98" i="1"/>
  <c r="W98" i="1" s="1"/>
  <c r="N99" i="1"/>
  <c r="W99" i="1" s="1"/>
  <c r="N100" i="1"/>
  <c r="W100" i="1" s="1"/>
  <c r="X100" i="1" s="1"/>
  <c r="Z100" i="1" s="1"/>
  <c r="AO100" i="1" s="1"/>
  <c r="N6" i="1"/>
  <c r="W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6" i="1"/>
  <c r="AD6" i="1" s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M5" i="1"/>
  <c r="AL5" i="1"/>
  <c r="AK5" i="1"/>
  <c r="AJ5" i="1"/>
  <c r="AI5" i="1"/>
  <c r="AH5" i="1"/>
  <c r="AG5" i="1"/>
  <c r="AF5" i="1"/>
  <c r="AA5" i="1"/>
  <c r="V5" i="1"/>
  <c r="U5" i="1"/>
  <c r="T5" i="1"/>
  <c r="S5" i="1"/>
  <c r="R5" i="1"/>
  <c r="Q5" i="1"/>
  <c r="P5" i="1"/>
  <c r="O5" i="1"/>
  <c r="L5" i="1"/>
  <c r="F5" i="1"/>
  <c r="E5" i="1"/>
  <c r="Y5" i="1" l="1"/>
  <c r="AD99" i="1"/>
  <c r="AD95" i="1"/>
  <c r="AD89" i="1"/>
  <c r="AD81" i="1"/>
  <c r="AD79" i="1"/>
  <c r="AD77" i="1"/>
  <c r="AD75" i="1"/>
  <c r="AD73" i="1"/>
  <c r="AD71" i="1"/>
  <c r="AD69" i="1"/>
  <c r="AD67" i="1"/>
  <c r="AD65" i="1"/>
  <c r="AD57" i="1"/>
  <c r="AD55" i="1"/>
  <c r="AD53" i="1"/>
  <c r="AD47" i="1"/>
  <c r="AD37" i="1"/>
  <c r="AD33" i="1"/>
  <c r="AD31" i="1"/>
  <c r="AD29" i="1"/>
  <c r="AD27" i="1"/>
  <c r="AD19" i="1"/>
  <c r="AD13" i="1"/>
  <c r="AD7" i="1"/>
  <c r="AD100" i="1"/>
  <c r="AD98" i="1"/>
  <c r="AD96" i="1"/>
  <c r="AD94" i="1"/>
  <c r="AD88" i="1"/>
  <c r="AD82" i="1"/>
  <c r="AD80" i="1"/>
  <c r="AD78" i="1"/>
  <c r="AD72" i="1"/>
  <c r="AD66" i="1"/>
  <c r="AD56" i="1"/>
  <c r="AD54" i="1"/>
  <c r="AD52" i="1"/>
  <c r="X50" i="1"/>
  <c r="Z50" i="1" s="1"/>
  <c r="AO50" i="1" s="1"/>
  <c r="AD48" i="1"/>
  <c r="AD46" i="1"/>
  <c r="AD38" i="1"/>
  <c r="AD36" i="1"/>
  <c r="AD32" i="1"/>
  <c r="AD30" i="1"/>
  <c r="AD26" i="1"/>
  <c r="AD24" i="1"/>
  <c r="AD20" i="1"/>
  <c r="AD14" i="1"/>
  <c r="AD12" i="1"/>
  <c r="X87" i="1"/>
  <c r="Z87" i="1" s="1"/>
  <c r="AO87" i="1" s="1"/>
  <c r="X51" i="1"/>
  <c r="Z51" i="1" s="1"/>
  <c r="AO51" i="1" s="1"/>
  <c r="X97" i="1"/>
  <c r="Z97" i="1" s="1"/>
  <c r="AO97" i="1" s="1"/>
  <c r="X45" i="1"/>
  <c r="Z45" i="1" s="1"/>
  <c r="AO45" i="1" s="1"/>
  <c r="X43" i="1"/>
  <c r="Z43" i="1" s="1"/>
  <c r="AO43" i="1" s="1"/>
  <c r="X41" i="1"/>
  <c r="Z41" i="1" s="1"/>
  <c r="AO41" i="1" s="1"/>
  <c r="X39" i="1"/>
  <c r="Z39" i="1" s="1"/>
  <c r="AO39" i="1" s="1"/>
  <c r="X35" i="1"/>
  <c r="Z35" i="1" s="1"/>
  <c r="AO35" i="1" s="1"/>
  <c r="X25" i="1"/>
  <c r="Z25" i="1" s="1"/>
  <c r="AO25" i="1" s="1"/>
  <c r="X23" i="1"/>
  <c r="Z23" i="1" s="1"/>
  <c r="AO23" i="1" s="1"/>
  <c r="X21" i="1"/>
  <c r="Z21" i="1" s="1"/>
  <c r="AO21" i="1" s="1"/>
  <c r="X11" i="1"/>
  <c r="Z11" i="1" s="1"/>
  <c r="AO11" i="1" s="1"/>
  <c r="X9" i="1"/>
  <c r="Z9" i="1" s="1"/>
  <c r="AO9" i="1" s="1"/>
  <c r="X92" i="1"/>
  <c r="Z92" i="1" s="1"/>
  <c r="AO92" i="1" s="1"/>
  <c r="X90" i="1"/>
  <c r="Z90" i="1" s="1"/>
  <c r="AO90" i="1" s="1"/>
  <c r="X86" i="1"/>
  <c r="Z86" i="1" s="1"/>
  <c r="AO86" i="1" s="1"/>
  <c r="X84" i="1"/>
  <c r="Z84" i="1" s="1"/>
  <c r="AO84" i="1" s="1"/>
  <c r="X76" i="1"/>
  <c r="Z76" i="1" s="1"/>
  <c r="AO76" i="1" s="1"/>
  <c r="X74" i="1"/>
  <c r="Z74" i="1" s="1"/>
  <c r="AO74" i="1" s="1"/>
  <c r="X70" i="1"/>
  <c r="Z70" i="1" s="1"/>
  <c r="AO70" i="1" s="1"/>
  <c r="X68" i="1"/>
  <c r="Z68" i="1" s="1"/>
  <c r="AO68" i="1" s="1"/>
  <c r="X64" i="1"/>
  <c r="Z64" i="1" s="1"/>
  <c r="AO64" i="1" s="1"/>
  <c r="X62" i="1"/>
  <c r="Z62" i="1" s="1"/>
  <c r="AO62" i="1" s="1"/>
  <c r="X60" i="1"/>
  <c r="Z60" i="1" s="1"/>
  <c r="AO60" i="1" s="1"/>
  <c r="X58" i="1"/>
  <c r="Z58" i="1" s="1"/>
  <c r="AO58" i="1" s="1"/>
  <c r="X44" i="1"/>
  <c r="Z44" i="1" s="1"/>
  <c r="AO44" i="1" s="1"/>
  <c r="X42" i="1"/>
  <c r="Z42" i="1" s="1"/>
  <c r="AO42" i="1" s="1"/>
  <c r="X40" i="1"/>
  <c r="Z40" i="1" s="1"/>
  <c r="AO40" i="1" s="1"/>
  <c r="X34" i="1"/>
  <c r="Z34" i="1" s="1"/>
  <c r="AO34" i="1" s="1"/>
  <c r="X28" i="1"/>
  <c r="Z28" i="1" s="1"/>
  <c r="AO28" i="1" s="1"/>
  <c r="X22" i="1"/>
  <c r="Z22" i="1" s="1"/>
  <c r="AO22" i="1" s="1"/>
  <c r="X18" i="1"/>
  <c r="Z18" i="1" s="1"/>
  <c r="AO18" i="1" s="1"/>
  <c r="X16" i="1"/>
  <c r="Z16" i="1" s="1"/>
  <c r="AO16" i="1" s="1"/>
  <c r="X10" i="1"/>
  <c r="Z10" i="1" s="1"/>
  <c r="AO10" i="1" s="1"/>
  <c r="X93" i="1"/>
  <c r="Z93" i="1" s="1"/>
  <c r="AO93" i="1" s="1"/>
  <c r="X91" i="1"/>
  <c r="Z91" i="1" s="1"/>
  <c r="AO91" i="1" s="1"/>
  <c r="X85" i="1"/>
  <c r="Z85" i="1" s="1"/>
  <c r="AO85" i="1" s="1"/>
  <c r="X83" i="1"/>
  <c r="Z83" i="1" s="1"/>
  <c r="AO83" i="1" s="1"/>
  <c r="X63" i="1"/>
  <c r="Z63" i="1" s="1"/>
  <c r="AO63" i="1" s="1"/>
  <c r="X61" i="1"/>
  <c r="Z61" i="1" s="1"/>
  <c r="AO61" i="1" s="1"/>
  <c r="X59" i="1"/>
  <c r="Z59" i="1" s="1"/>
  <c r="AO59" i="1" s="1"/>
  <c r="X49" i="1"/>
  <c r="Z49" i="1" s="1"/>
  <c r="AO49" i="1" s="1"/>
  <c r="X17" i="1"/>
  <c r="Z17" i="1" s="1"/>
  <c r="AO17" i="1" s="1"/>
  <c r="X15" i="1"/>
  <c r="Z15" i="1" s="1"/>
  <c r="AO15" i="1" s="1"/>
  <c r="AE88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51" i="1"/>
  <c r="AE49" i="1"/>
  <c r="AE47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99" i="1"/>
  <c r="AE97" i="1"/>
  <c r="AE95" i="1"/>
  <c r="AE93" i="1"/>
  <c r="AE91" i="1"/>
  <c r="AE20" i="1"/>
  <c r="AE18" i="1"/>
  <c r="AE16" i="1"/>
  <c r="AE14" i="1"/>
  <c r="AE12" i="1"/>
  <c r="AE10" i="1"/>
  <c r="AE89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1" i="1"/>
  <c r="AE19" i="1"/>
  <c r="AE17" i="1"/>
  <c r="AE15" i="1"/>
  <c r="AE13" i="1"/>
  <c r="AE11" i="1"/>
  <c r="AE9" i="1"/>
  <c r="AE7" i="1"/>
  <c r="W8" i="1"/>
  <c r="W5" i="1" s="1"/>
  <c r="N5" i="1"/>
  <c r="AE100" i="1"/>
  <c r="AE98" i="1"/>
  <c r="AE96" i="1"/>
  <c r="AE94" i="1"/>
  <c r="AE92" i="1"/>
  <c r="AE90" i="1"/>
  <c r="AE6" i="1"/>
  <c r="G5" i="1"/>
  <c r="M5" i="1"/>
  <c r="AD50" i="1" l="1"/>
  <c r="AD18" i="1"/>
  <c r="AD92" i="1"/>
  <c r="AD41" i="1"/>
  <c r="AD83" i="1"/>
  <c r="AD64" i="1"/>
  <c r="AD23" i="1"/>
  <c r="AD51" i="1"/>
  <c r="AD10" i="1"/>
  <c r="AD60" i="1"/>
  <c r="AD76" i="1"/>
  <c r="AD11" i="1"/>
  <c r="AD35" i="1"/>
  <c r="AD45" i="1"/>
  <c r="AD61" i="1"/>
  <c r="AD22" i="1"/>
  <c r="AD34" i="1"/>
  <c r="AD42" i="1"/>
  <c r="AD68" i="1"/>
  <c r="AD84" i="1"/>
  <c r="AD17" i="1"/>
  <c r="AD87" i="1"/>
  <c r="AD93" i="1"/>
  <c r="AD16" i="1"/>
  <c r="AD28" i="1"/>
  <c r="AD40" i="1"/>
  <c r="AD44" i="1"/>
  <c r="AD58" i="1"/>
  <c r="AD62" i="1"/>
  <c r="AD70" i="1"/>
  <c r="AD74" i="1"/>
  <c r="AD86" i="1"/>
  <c r="AD90" i="1"/>
  <c r="AD9" i="1"/>
  <c r="AD15" i="1"/>
  <c r="AD21" i="1"/>
  <c r="AD25" i="1"/>
  <c r="AD39" i="1"/>
  <c r="AD43" i="1"/>
  <c r="AD49" i="1"/>
  <c r="AD59" i="1"/>
  <c r="AD63" i="1"/>
  <c r="AD85" i="1"/>
  <c r="AD91" i="1"/>
  <c r="AD97" i="1"/>
  <c r="AE8" i="1"/>
  <c r="X8" i="1"/>
  <c r="Z8" i="1" s="1"/>
  <c r="Z5" i="1" l="1"/>
  <c r="AO8" i="1"/>
  <c r="AD8" i="1"/>
  <c r="AO5" i="1"/>
  <c r="X5" i="1"/>
</calcChain>
</file>

<file path=xl/sharedStrings.xml><?xml version="1.0" encoding="utf-8"?>
<sst xmlns="http://schemas.openxmlformats.org/spreadsheetml/2006/main" count="407" uniqueCount="170">
  <si>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</si>
  <si>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</si>
  <si>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</si>
  <si>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</si>
  <si>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</si>
  <si>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</si>
  <si>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</si>
  <si>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</si>
  <si>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</si>
  <si>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</si>
  <si>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</si>
  <si>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</si>
  <si>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</si>
  <si>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</si>
  <si>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</si>
  <si>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</si>
  <si>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</si>
  <si>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</si>
  <si>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</si>
  <si>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</si>
  <si>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</si>
  <si>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</si>
  <si>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</si>
  <si>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</si>
  <si>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(_15,10)Бутырин(11,10)</t>
  </si>
  <si>
    <t>15,10,</t>
  </si>
  <si>
    <t>Бутырин(18,10)</t>
  </si>
  <si>
    <t>Малахутин(18,10)</t>
  </si>
  <si>
    <t>18,10,</t>
  </si>
  <si>
    <t>20,10,</t>
  </si>
  <si>
    <t>22,10,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</si>
  <si>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</si>
  <si>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</si>
  <si>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</si>
  <si>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</si>
  <si>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</si>
  <si>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</si>
  <si>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</si>
  <si>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</si>
  <si>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</si>
  <si>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</si>
  <si>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</si>
  <si>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</si>
  <si>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</si>
  <si>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</si>
  <si>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</si>
  <si>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</si>
  <si>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</si>
  <si>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</si>
  <si>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</si>
  <si>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</si>
  <si>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</si>
  <si>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</si>
  <si>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</si>
  <si>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</si>
  <si>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</si>
  <si>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</si>
  <si>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</si>
  <si>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</si>
  <si>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</si>
  <si>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</si>
  <si>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</si>
  <si>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</si>
  <si>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</si>
  <si>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</si>
  <si>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</si>
  <si>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</si>
  <si>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</si>
  <si>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</si>
  <si>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</si>
  <si>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</si>
  <si>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</si>
  <si>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</si>
  <si>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</si>
  <si>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</si>
  <si>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</si>
  <si>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</si>
  <si>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</si>
  <si>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</si>
  <si>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</si>
  <si>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</si>
  <si>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</si>
  <si>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</si>
  <si>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</si>
  <si>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</si>
  <si>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</si>
  <si>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</si>
  <si>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</si>
  <si>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</si>
  <si>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</si>
  <si>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</si>
  <si>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</si>
  <si>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</si>
  <si>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</si>
  <si>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</si>
  <si>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</si>
  <si>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</si>
  <si>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</si>
  <si>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</si>
  <si>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</si>
  <si>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</si>
  <si>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</si>
  <si>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</si>
  <si>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</si>
  <si>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</si>
  <si>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</si>
  <si>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</si>
  <si>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</si>
  <si>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</si>
  <si>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</si>
  <si>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</si>
  <si>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</si>
  <si>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</si>
  <si>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</si>
  <si>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</si>
  <si>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</si>
  <si>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</si>
  <si>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</si>
  <si>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</si>
  <si>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</si>
  <si>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</si>
  <si>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</si>
  <si>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</si>
  <si>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</si>
  <si>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</si>
  <si>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</si>
  <si>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</si>
  <si>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</si>
  <si>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</si>
  <si>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</si>
  <si>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</si>
  <si>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</si>
  <si>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</si>
  <si>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</si>
  <si>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</si>
  <si>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</si>
  <si>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</si>
  <si>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</si>
  <si>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</si>
  <si>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</si>
  <si>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</si>
  <si>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</si>
  <si>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</si>
  <si>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</si>
  <si>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</si>
  <si>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</si>
  <si>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</si>
  <si>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</si>
  <si>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</si>
  <si>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</si>
  <si>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</si>
  <si>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</si>
  <si>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</si>
  <si>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</si>
  <si>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</si>
  <si>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</si>
  <si>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</si>
  <si>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новинка / с 03,10,25 снова в бланке</t>
  </si>
  <si>
    <t>ИТОГО (без Бутырина)</t>
  </si>
  <si>
    <t>остаток на складе</t>
  </si>
  <si>
    <t>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</si>
  <si>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</si>
  <si>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</si>
  <si>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</si>
  <si>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</si>
  <si>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</si>
  <si>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Химич</t>
  </si>
  <si>
    <t>корректировка до полной машины</t>
  </si>
  <si>
    <t>заказ</t>
  </si>
  <si>
    <t>25,10,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</si>
</sst>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8" fillId="0" borderId="0" xfId="0" applyFont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5" fillId="6" borderId="1" xfId="1" applyNumberFormat="1" applyFont="1" applyFill="1"/>
    <xf numFmtId="164" fontId="9" fillId="5" borderId="1" xfId="1" applyNumberFormat="1" applyFont="1" applyFill="1"/>
    <xf numFmtId="165" fontId="1" fillId="0" borderId="1" xfId="1" applyNumberFormat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4" sqref="AA4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7" width="7" customWidth="1"/>
    <col min="8" max="8" width="5" style="6" customWidth="1"/>
    <col min="9" max="9" width="5" customWidth="1"/>
    <col min="10" max="10" width="8.85546875" customWidth="1"/>
    <col min="11" max="11" width="1" customWidth="1"/>
    <col min="12" max="14" width="7" customWidth="1"/>
    <col min="15" max="15" width="5.7109375" customWidth="1"/>
    <col min="16" max="16" width="5.7109375" style="15" customWidth="1"/>
    <col min="17" max="17" width="5.7109375" customWidth="1"/>
    <col min="18" max="19" width="5.7109375" style="15" customWidth="1"/>
    <col min="20" max="27" width="7" customWidth="1"/>
    <col min="28" max="28" width="7.28515625" customWidth="1"/>
    <col min="29" max="29" width="7" customWidth="1"/>
    <col min="30" max="31" width="5" customWidth="1"/>
    <col min="32" max="39" width="6" customWidth="1"/>
    <col min="40" max="40" width="12.7109375" customWidth="1"/>
    <col min="41" max="41" width="8" customWidth="1"/>
    <col min="42" max="42" width="18.140625" customWidth="1"/>
    <col min="4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8"/>
      <c r="I1" s="1"/>
      <c r="J1" s="1"/>
      <c r="K1" s="1"/>
      <c r="L1" s="1"/>
      <c r="M1" s="1"/>
      <c r="N1" s="1"/>
      <c r="O1" s="1"/>
      <c r="P1" s="12"/>
      <c r="Q1" s="1"/>
      <c r="R1" s="16" t="s">
        <v>159</v>
      </c>
      <c r="S1" s="12"/>
      <c r="T1" s="1"/>
      <c r="U1" s="1"/>
      <c r="V1" s="1"/>
      <c r="W1" s="1"/>
      <c r="X1" s="1"/>
      <c r="Y1" s="30">
        <v>0.7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  <c r="M2" s="1"/>
      <c r="N2" s="1"/>
      <c r="O2" s="1"/>
      <c r="P2" s="12"/>
      <c r="Q2" s="1"/>
      <c r="R2" s="12"/>
      <c r="S2" s="1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158</v>
      </c>
      <c r="H3" s="9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3" t="s">
        <v>14</v>
      </c>
      <c r="Q3" s="2" t="s">
        <v>14</v>
      </c>
      <c r="R3" s="13" t="s">
        <v>14</v>
      </c>
      <c r="S3" s="13" t="s">
        <v>14</v>
      </c>
      <c r="T3" s="2" t="s">
        <v>14</v>
      </c>
      <c r="U3" s="2" t="s">
        <v>14</v>
      </c>
      <c r="V3" s="2" t="s">
        <v>14</v>
      </c>
      <c r="W3" s="2" t="s">
        <v>15</v>
      </c>
      <c r="X3" s="3" t="s">
        <v>16</v>
      </c>
      <c r="Y3" s="3" t="s">
        <v>167</v>
      </c>
      <c r="Z3" s="3" t="s">
        <v>168</v>
      </c>
      <c r="AA3" s="7" t="s">
        <v>17</v>
      </c>
      <c r="AB3" s="7" t="s">
        <v>18</v>
      </c>
      <c r="AC3" s="2" t="s">
        <v>166</v>
      </c>
      <c r="AD3" s="2" t="s">
        <v>19</v>
      </c>
      <c r="AE3" s="2" t="s">
        <v>20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21</v>
      </c>
      <c r="AN3" s="2" t="s">
        <v>22</v>
      </c>
      <c r="AO3" s="2" t="s">
        <v>23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  <c r="M4" s="1"/>
      <c r="N4" s="1"/>
      <c r="O4" s="1"/>
      <c r="P4" s="12" t="s">
        <v>24</v>
      </c>
      <c r="Q4" s="1" t="s">
        <v>25</v>
      </c>
      <c r="R4" s="16" t="s">
        <v>26</v>
      </c>
      <c r="S4" s="12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/>
      <c r="Y4" s="1"/>
      <c r="Z4" s="1" t="s">
        <v>169</v>
      </c>
      <c r="AA4" s="1"/>
      <c r="AB4" s="1"/>
      <c r="AC4" s="1"/>
      <c r="AD4" s="1"/>
      <c r="AE4" s="1"/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 t="s">
        <v>38</v>
      </c>
      <c r="AM4" s="1" t="s">
        <v>39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40112.100000000013</v>
      </c>
      <c r="F5" s="4">
        <f>SUM(F6:F498)</f>
        <v>37941.131999999991</v>
      </c>
      <c r="G5" s="4">
        <f>SUM(G6:G498)</f>
        <v>36266.131999999991</v>
      </c>
      <c r="H5" s="8"/>
      <c r="I5" s="1"/>
      <c r="J5" s="1"/>
      <c r="K5" s="1"/>
      <c r="L5" s="4">
        <f t="shared" ref="L5:AA5" si="0">SUM(L6:L498)</f>
        <v>46565.436999999998</v>
      </c>
      <c r="M5" s="4">
        <f t="shared" si="0"/>
        <v>-6453.3369999999995</v>
      </c>
      <c r="N5" s="4">
        <f t="shared" si="0"/>
        <v>34901.96100000001</v>
      </c>
      <c r="O5" s="4">
        <f t="shared" si="0"/>
        <v>5210.1390000000001</v>
      </c>
      <c r="P5" s="14">
        <f t="shared" si="0"/>
        <v>1838</v>
      </c>
      <c r="Q5" s="4">
        <f t="shared" si="0"/>
        <v>4818.5053339999986</v>
      </c>
      <c r="R5" s="14">
        <f t="shared" si="0"/>
        <v>1675</v>
      </c>
      <c r="S5" s="14">
        <f t="shared" si="0"/>
        <v>4090</v>
      </c>
      <c r="T5" s="4">
        <f t="shared" si="0"/>
        <v>13384.745151000006</v>
      </c>
      <c r="U5" s="4">
        <f t="shared" si="0"/>
        <v>11363.283684</v>
      </c>
      <c r="V5" s="4">
        <f t="shared" si="0"/>
        <v>2821.8342899999998</v>
      </c>
      <c r="W5" s="4">
        <f t="shared" si="0"/>
        <v>6980.3921999999984</v>
      </c>
      <c r="X5" s="4">
        <f t="shared" si="0"/>
        <v>15286.210193999998</v>
      </c>
      <c r="Y5" s="4">
        <f t="shared" si="0"/>
        <v>1921.0451399999997</v>
      </c>
      <c r="Z5" s="4">
        <f t="shared" si="0"/>
        <v>17207.255333999998</v>
      </c>
      <c r="AA5" s="4">
        <f t="shared" si="0"/>
        <v>0</v>
      </c>
      <c r="AB5" s="1"/>
      <c r="AC5" s="4">
        <f t="shared" ref="AC5" si="1">SUM(AC6:AC497)</f>
        <v>0</v>
      </c>
      <c r="AD5" s="1"/>
      <c r="AE5" s="1"/>
      <c r="AF5" s="4">
        <f t="shared" ref="AF5:AM5" si="2">SUM(AF6:AF498)</f>
        <v>7366.0052000000005</v>
      </c>
      <c r="AG5" s="4">
        <f t="shared" si="2"/>
        <v>7870.2829999999967</v>
      </c>
      <c r="AH5" s="4">
        <f t="shared" si="2"/>
        <v>8572.2046000000009</v>
      </c>
      <c r="AI5" s="4">
        <f t="shared" si="2"/>
        <v>8167.3410000000003</v>
      </c>
      <c r="AJ5" s="4">
        <f t="shared" si="2"/>
        <v>8470.1034000000018</v>
      </c>
      <c r="AK5" s="4">
        <f t="shared" si="2"/>
        <v>7415.2402000000002</v>
      </c>
      <c r="AL5" s="4">
        <f t="shared" si="2"/>
        <v>7209.3169999999991</v>
      </c>
      <c r="AM5" s="4">
        <f t="shared" si="2"/>
        <v>6908.0676000000003</v>
      </c>
      <c r="AN5" s="1"/>
      <c r="AO5" s="4">
        <f>SUM(AO6:AO498)</f>
        <v>14985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40</v>
      </c>
      <c r="B6" s="1" t="s">
        <v>41</v>
      </c>
      <c r="C6" s="1">
        <v>433.928</v>
      </c>
      <c r="D6" s="1">
        <v>329.97</v>
      </c>
      <c r="E6" s="1">
        <v>445.553</v>
      </c>
      <c r="F6" s="1">
        <v>20.164999999999999</v>
      </c>
      <c r="G6" s="1">
        <f>F6-R6</f>
        <v>20.164999999999999</v>
      </c>
      <c r="H6" s="8">
        <v>1</v>
      </c>
      <c r="I6" s="1">
        <v>50</v>
      </c>
      <c r="J6" s="1" t="s">
        <v>42</v>
      </c>
      <c r="K6" s="1"/>
      <c r="L6" s="1">
        <v>534.22500000000002</v>
      </c>
      <c r="M6" s="1">
        <f t="shared" ref="M6:M36" si="3">E6-L6</f>
        <v>-88.672000000000025</v>
      </c>
      <c r="N6" s="1">
        <f>E6-O6</f>
        <v>369.82799999999997</v>
      </c>
      <c r="O6" s="1">
        <v>75.724999999999994</v>
      </c>
      <c r="P6" s="12">
        <v>0</v>
      </c>
      <c r="Q6" s="1"/>
      <c r="R6" s="12">
        <v>0</v>
      </c>
      <c r="S6" s="12">
        <v>0</v>
      </c>
      <c r="T6" s="1">
        <v>761.68920000000003</v>
      </c>
      <c r="U6" s="1">
        <v>221.14784000000009</v>
      </c>
      <c r="V6" s="1">
        <v>171.68183999999999</v>
      </c>
      <c r="W6" s="1">
        <f>N6/5</f>
        <v>73.965599999999995</v>
      </c>
      <c r="X6" s="5"/>
      <c r="Y6" s="5"/>
      <c r="Z6" s="5">
        <f>X6+Y6</f>
        <v>0</v>
      </c>
      <c r="AA6" s="5"/>
      <c r="AB6" s="1"/>
      <c r="AC6" s="1"/>
      <c r="AD6" s="1">
        <f>(G6+Q6+T6+U6+V6+Z6)/W6</f>
        <v>15.881489232832562</v>
      </c>
      <c r="AE6" s="1">
        <f t="shared" ref="AE6:AE37" si="4">(G6+Q6+T6+U6+V6)/W6</f>
        <v>15.881489232832562</v>
      </c>
      <c r="AF6" s="1">
        <v>104.0496</v>
      </c>
      <c r="AG6" s="1">
        <v>105.75279999999999</v>
      </c>
      <c r="AH6" s="1">
        <v>73.311800000000005</v>
      </c>
      <c r="AI6" s="1">
        <v>88.605800000000002</v>
      </c>
      <c r="AJ6" s="1">
        <v>85.143799999999999</v>
      </c>
      <c r="AK6" s="1">
        <v>77.778999999999996</v>
      </c>
      <c r="AL6" s="1">
        <v>58.559399999999997</v>
      </c>
      <c r="AM6" s="1">
        <v>52.23960000000001</v>
      </c>
      <c r="AN6" s="1"/>
      <c r="AO6" s="1">
        <f>ROUND(H6*Z6,0)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41</v>
      </c>
      <c r="C7" s="1">
        <v>392.92500000000001</v>
      </c>
      <c r="D7" s="1">
        <v>707.37099999999998</v>
      </c>
      <c r="E7" s="1">
        <v>334.84</v>
      </c>
      <c r="F7" s="1">
        <v>507.404</v>
      </c>
      <c r="G7" s="1">
        <f t="shared" ref="G7:G69" si="5">F7-R7</f>
        <v>423.404</v>
      </c>
      <c r="H7" s="8">
        <v>1</v>
      </c>
      <c r="I7" s="1">
        <v>45</v>
      </c>
      <c r="J7" s="1" t="s">
        <v>42</v>
      </c>
      <c r="K7" s="1"/>
      <c r="L7" s="1">
        <v>469.04300000000001</v>
      </c>
      <c r="M7" s="1">
        <f t="shared" si="3"/>
        <v>-134.20300000000003</v>
      </c>
      <c r="N7" s="1">
        <f t="shared" ref="N7:N69" si="6">E7-O7</f>
        <v>196.36599999999999</v>
      </c>
      <c r="O7" s="1">
        <v>138.47399999999999</v>
      </c>
      <c r="P7" s="12">
        <v>117</v>
      </c>
      <c r="Q7" s="1"/>
      <c r="R7" s="12">
        <v>84</v>
      </c>
      <c r="S7" s="12">
        <v>0</v>
      </c>
      <c r="T7" s="1">
        <v>0</v>
      </c>
      <c r="U7" s="1">
        <v>49.153199999999998</v>
      </c>
      <c r="V7" s="1"/>
      <c r="W7" s="1">
        <f t="shared" ref="W7:W69" si="7">N7/5</f>
        <v>39.273199999999996</v>
      </c>
      <c r="X7" s="5"/>
      <c r="Y7" s="5"/>
      <c r="Z7" s="5">
        <f t="shared" ref="Z7:Z70" si="8">X7+Y7</f>
        <v>0</v>
      </c>
      <c r="AA7" s="5"/>
      <c r="AB7" s="1"/>
      <c r="AC7" s="1"/>
      <c r="AD7" s="1">
        <f t="shared" ref="AD7:AD70" si="9">(G7+Q7+T7+U7+V7+Z7)/W7</f>
        <v>12.03256164509131</v>
      </c>
      <c r="AE7" s="1">
        <f t="shared" si="4"/>
        <v>12.03256164509131</v>
      </c>
      <c r="AF7" s="1">
        <v>49.153199999999998</v>
      </c>
      <c r="AG7" s="1">
        <v>31.0534</v>
      </c>
      <c r="AH7" s="1">
        <v>70.558000000000007</v>
      </c>
      <c r="AI7" s="1">
        <v>43.421199999999999</v>
      </c>
      <c r="AJ7" s="1">
        <v>43.2254</v>
      </c>
      <c r="AK7" s="1">
        <v>43.374199999999988</v>
      </c>
      <c r="AL7" s="1">
        <v>43.560199999999988</v>
      </c>
      <c r="AM7" s="1">
        <v>26.11719999999999</v>
      </c>
      <c r="AN7" s="1"/>
      <c r="AO7" s="1">
        <f t="shared" ref="AO7:AO70" si="10">ROUND(H7*Z7,0)</f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41</v>
      </c>
      <c r="C8" s="1">
        <v>888.72199999999998</v>
      </c>
      <c r="D8" s="1">
        <v>2724.277</v>
      </c>
      <c r="E8" s="1">
        <v>812.50699999999995</v>
      </c>
      <c r="F8" s="1">
        <v>1284.393</v>
      </c>
      <c r="G8" s="1">
        <f t="shared" si="5"/>
        <v>1187.393</v>
      </c>
      <c r="H8" s="8">
        <v>1</v>
      </c>
      <c r="I8" s="1">
        <v>45</v>
      </c>
      <c r="J8" s="1" t="s">
        <v>42</v>
      </c>
      <c r="K8" s="1"/>
      <c r="L8" s="1">
        <v>1050.883</v>
      </c>
      <c r="M8" s="1">
        <f t="shared" si="3"/>
        <v>-238.37600000000009</v>
      </c>
      <c r="N8" s="1">
        <f t="shared" si="6"/>
        <v>561.12799999999993</v>
      </c>
      <c r="O8" s="1">
        <v>251.37899999999999</v>
      </c>
      <c r="P8" s="12">
        <v>129</v>
      </c>
      <c r="Q8" s="1"/>
      <c r="R8" s="12">
        <v>97</v>
      </c>
      <c r="S8" s="12">
        <v>0</v>
      </c>
      <c r="T8" s="1">
        <v>0</v>
      </c>
      <c r="U8" s="1">
        <v>0</v>
      </c>
      <c r="V8" s="1"/>
      <c r="W8" s="1">
        <f t="shared" si="7"/>
        <v>112.22559999999999</v>
      </c>
      <c r="X8" s="5">
        <f t="shared" ref="X8:X11" si="11">11*W8-V8-U8-T8-Q8-G8</f>
        <v>47.088599999999815</v>
      </c>
      <c r="Y8" s="5"/>
      <c r="Z8" s="5">
        <f t="shared" si="8"/>
        <v>47.088599999999815</v>
      </c>
      <c r="AA8" s="5"/>
      <c r="AB8" s="1"/>
      <c r="AC8" s="1"/>
      <c r="AD8" s="1">
        <f t="shared" si="9"/>
        <v>11</v>
      </c>
      <c r="AE8" s="1">
        <f t="shared" si="4"/>
        <v>10.580411243067537</v>
      </c>
      <c r="AF8" s="1">
        <v>124.9432</v>
      </c>
      <c r="AG8" s="1">
        <v>150.91499999999999</v>
      </c>
      <c r="AH8" s="1">
        <v>191.386</v>
      </c>
      <c r="AI8" s="1">
        <v>151.5188</v>
      </c>
      <c r="AJ8" s="1">
        <v>151.68780000000001</v>
      </c>
      <c r="AK8" s="1">
        <v>138.03460000000001</v>
      </c>
      <c r="AL8" s="1">
        <v>127.47539999999999</v>
      </c>
      <c r="AM8" s="1">
        <v>107.934</v>
      </c>
      <c r="AN8" s="1"/>
      <c r="AO8" s="1">
        <f t="shared" si="10"/>
        <v>47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925</v>
      </c>
      <c r="D9" s="1">
        <v>775</v>
      </c>
      <c r="E9" s="1">
        <v>784</v>
      </c>
      <c r="F9" s="1">
        <v>537</v>
      </c>
      <c r="G9" s="1">
        <f t="shared" si="5"/>
        <v>537</v>
      </c>
      <c r="H9" s="8">
        <v>0.45</v>
      </c>
      <c r="I9" s="1">
        <v>45</v>
      </c>
      <c r="J9" s="1" t="s">
        <v>42</v>
      </c>
      <c r="K9" s="1"/>
      <c r="L9" s="1">
        <v>889</v>
      </c>
      <c r="M9" s="1">
        <f t="shared" si="3"/>
        <v>-105</v>
      </c>
      <c r="N9" s="1">
        <f t="shared" si="6"/>
        <v>652</v>
      </c>
      <c r="O9" s="1">
        <v>132</v>
      </c>
      <c r="P9" s="12">
        <v>0</v>
      </c>
      <c r="Q9" s="1"/>
      <c r="R9" s="12">
        <v>0</v>
      </c>
      <c r="S9" s="12">
        <v>150</v>
      </c>
      <c r="T9" s="1">
        <v>127.2000000000003</v>
      </c>
      <c r="U9" s="1">
        <v>493.99999999999989</v>
      </c>
      <c r="V9" s="1"/>
      <c r="W9" s="1">
        <f t="shared" si="7"/>
        <v>130.4</v>
      </c>
      <c r="X9" s="5">
        <f t="shared" si="11"/>
        <v>276.19999999999993</v>
      </c>
      <c r="Y9" s="5"/>
      <c r="Z9" s="5">
        <f t="shared" si="8"/>
        <v>276.19999999999993</v>
      </c>
      <c r="AA9" s="5"/>
      <c r="AB9" s="1"/>
      <c r="AC9" s="1"/>
      <c r="AD9" s="1">
        <f t="shared" si="9"/>
        <v>11</v>
      </c>
      <c r="AE9" s="1">
        <f t="shared" si="4"/>
        <v>8.8819018404907997</v>
      </c>
      <c r="AF9" s="1">
        <v>140.4</v>
      </c>
      <c r="AG9" s="1">
        <v>138.80000000000001</v>
      </c>
      <c r="AH9" s="1">
        <v>151.4</v>
      </c>
      <c r="AI9" s="1">
        <v>148.80000000000001</v>
      </c>
      <c r="AJ9" s="1">
        <v>172.8</v>
      </c>
      <c r="AK9" s="1">
        <v>147.6</v>
      </c>
      <c r="AL9" s="1">
        <v>155</v>
      </c>
      <c r="AM9" s="1">
        <v>157.80000000000001</v>
      </c>
      <c r="AN9" s="1" t="s">
        <v>47</v>
      </c>
      <c r="AO9" s="1">
        <f t="shared" si="10"/>
        <v>124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46</v>
      </c>
      <c r="C10" s="1">
        <v>2104</v>
      </c>
      <c r="D10" s="1">
        <v>1136</v>
      </c>
      <c r="E10" s="1">
        <v>1307</v>
      </c>
      <c r="F10" s="1">
        <v>1262</v>
      </c>
      <c r="G10" s="1">
        <f t="shared" si="5"/>
        <v>1262</v>
      </c>
      <c r="H10" s="8">
        <v>0.45</v>
      </c>
      <c r="I10" s="1">
        <v>45</v>
      </c>
      <c r="J10" s="1" t="s">
        <v>42</v>
      </c>
      <c r="K10" s="1"/>
      <c r="L10" s="1">
        <v>1599</v>
      </c>
      <c r="M10" s="1">
        <f t="shared" si="3"/>
        <v>-292</v>
      </c>
      <c r="N10" s="1">
        <f t="shared" si="6"/>
        <v>983</v>
      </c>
      <c r="O10" s="1">
        <v>324</v>
      </c>
      <c r="P10" s="12">
        <v>0</v>
      </c>
      <c r="Q10" s="1"/>
      <c r="R10" s="12">
        <v>0</v>
      </c>
      <c r="S10" s="12">
        <v>180</v>
      </c>
      <c r="T10" s="1">
        <v>0</v>
      </c>
      <c r="U10" s="1">
        <v>297.79640000000018</v>
      </c>
      <c r="V10" s="1"/>
      <c r="W10" s="1">
        <f t="shared" si="7"/>
        <v>196.6</v>
      </c>
      <c r="X10" s="5">
        <f t="shared" si="11"/>
        <v>602.80359999999973</v>
      </c>
      <c r="Y10" s="5"/>
      <c r="Z10" s="5">
        <f t="shared" si="8"/>
        <v>602.80359999999973</v>
      </c>
      <c r="AA10" s="5"/>
      <c r="AB10" s="1"/>
      <c r="AC10" s="1"/>
      <c r="AD10" s="1">
        <f t="shared" si="9"/>
        <v>11</v>
      </c>
      <c r="AE10" s="1">
        <f t="shared" si="4"/>
        <v>7.9338575788402856</v>
      </c>
      <c r="AF10" s="1">
        <v>208.8</v>
      </c>
      <c r="AG10" s="1">
        <v>238.6</v>
      </c>
      <c r="AH10" s="1">
        <v>284.34359999999998</v>
      </c>
      <c r="AI10" s="1">
        <v>300.54360000000003</v>
      </c>
      <c r="AJ10" s="1">
        <v>321.2</v>
      </c>
      <c r="AK10" s="1">
        <v>256</v>
      </c>
      <c r="AL10" s="1">
        <v>281.8</v>
      </c>
      <c r="AM10" s="1">
        <v>270.2</v>
      </c>
      <c r="AN10" s="1" t="s">
        <v>49</v>
      </c>
      <c r="AO10" s="1">
        <f t="shared" si="10"/>
        <v>271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46</v>
      </c>
      <c r="C11" s="1">
        <v>64</v>
      </c>
      <c r="D11" s="1">
        <v>90</v>
      </c>
      <c r="E11" s="1">
        <v>57</v>
      </c>
      <c r="F11" s="1">
        <v>91</v>
      </c>
      <c r="G11" s="1">
        <f t="shared" si="5"/>
        <v>91</v>
      </c>
      <c r="H11" s="8">
        <v>0.17</v>
      </c>
      <c r="I11" s="1">
        <v>180</v>
      </c>
      <c r="J11" s="1" t="s">
        <v>42</v>
      </c>
      <c r="K11" s="1"/>
      <c r="L11" s="1">
        <v>57</v>
      </c>
      <c r="M11" s="1">
        <f t="shared" si="3"/>
        <v>0</v>
      </c>
      <c r="N11" s="1">
        <f t="shared" si="6"/>
        <v>57</v>
      </c>
      <c r="O11" s="1"/>
      <c r="P11" s="12">
        <v>0</v>
      </c>
      <c r="Q11" s="1"/>
      <c r="R11" s="12">
        <v>0</v>
      </c>
      <c r="S11" s="12">
        <v>0</v>
      </c>
      <c r="T11" s="1">
        <v>0</v>
      </c>
      <c r="U11" s="1">
        <v>0</v>
      </c>
      <c r="V11" s="1"/>
      <c r="W11" s="1">
        <f t="shared" si="7"/>
        <v>11.4</v>
      </c>
      <c r="X11" s="5">
        <f t="shared" si="11"/>
        <v>34.400000000000006</v>
      </c>
      <c r="Y11" s="5"/>
      <c r="Z11" s="5">
        <f t="shared" si="8"/>
        <v>34.400000000000006</v>
      </c>
      <c r="AA11" s="5"/>
      <c r="AB11" s="1"/>
      <c r="AC11" s="1"/>
      <c r="AD11" s="1">
        <f t="shared" si="9"/>
        <v>11</v>
      </c>
      <c r="AE11" s="1">
        <f t="shared" si="4"/>
        <v>7.9824561403508767</v>
      </c>
      <c r="AF11" s="1">
        <v>9.6</v>
      </c>
      <c r="AG11" s="1">
        <v>12.2</v>
      </c>
      <c r="AH11" s="1">
        <v>15.4</v>
      </c>
      <c r="AI11" s="1">
        <v>11</v>
      </c>
      <c r="AJ11" s="1">
        <v>9.8000000000000007</v>
      </c>
      <c r="AK11" s="1">
        <v>10.199999999999999</v>
      </c>
      <c r="AL11" s="1">
        <v>9.4</v>
      </c>
      <c r="AM11" s="1">
        <v>9.1999999999999993</v>
      </c>
      <c r="AN11" s="1" t="s">
        <v>47</v>
      </c>
      <c r="AO11" s="1">
        <f t="shared" si="10"/>
        <v>6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46</v>
      </c>
      <c r="C12" s="1">
        <v>45</v>
      </c>
      <c r="D12" s="1">
        <v>11</v>
      </c>
      <c r="E12" s="1">
        <v>9</v>
      </c>
      <c r="F12" s="1">
        <v>32</v>
      </c>
      <c r="G12" s="1">
        <f t="shared" si="5"/>
        <v>32</v>
      </c>
      <c r="H12" s="8">
        <v>0.3</v>
      </c>
      <c r="I12" s="1">
        <v>40</v>
      </c>
      <c r="J12" s="1" t="s">
        <v>42</v>
      </c>
      <c r="K12" s="1"/>
      <c r="L12" s="1">
        <v>11</v>
      </c>
      <c r="M12" s="1">
        <f t="shared" si="3"/>
        <v>-2</v>
      </c>
      <c r="N12" s="1">
        <f t="shared" si="6"/>
        <v>9</v>
      </c>
      <c r="O12" s="1"/>
      <c r="P12" s="12">
        <v>0</v>
      </c>
      <c r="Q12" s="1"/>
      <c r="R12" s="12">
        <v>0</v>
      </c>
      <c r="S12" s="12">
        <v>0</v>
      </c>
      <c r="T12" s="1">
        <v>0</v>
      </c>
      <c r="U12" s="1">
        <v>0</v>
      </c>
      <c r="V12" s="1"/>
      <c r="W12" s="1">
        <f t="shared" si="7"/>
        <v>1.8</v>
      </c>
      <c r="X12" s="5"/>
      <c r="Y12" s="5"/>
      <c r="Z12" s="5">
        <f t="shared" si="8"/>
        <v>0</v>
      </c>
      <c r="AA12" s="5"/>
      <c r="AB12" s="1"/>
      <c r="AC12" s="1"/>
      <c r="AD12" s="1">
        <f t="shared" si="9"/>
        <v>17.777777777777779</v>
      </c>
      <c r="AE12" s="1">
        <f t="shared" si="4"/>
        <v>17.777777777777779</v>
      </c>
      <c r="AF12" s="1">
        <v>1.8</v>
      </c>
      <c r="AG12" s="1">
        <v>1.2</v>
      </c>
      <c r="AH12" s="1">
        <v>4.5999999999999996</v>
      </c>
      <c r="AI12" s="1">
        <v>4.8</v>
      </c>
      <c r="AJ12" s="1">
        <v>2.4</v>
      </c>
      <c r="AK12" s="1">
        <v>3</v>
      </c>
      <c r="AL12" s="1">
        <v>4</v>
      </c>
      <c r="AM12" s="1">
        <v>4.4000000000000004</v>
      </c>
      <c r="AN12" s="29" t="s">
        <v>52</v>
      </c>
      <c r="AO12" s="1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43</v>
      </c>
      <c r="D13" s="1">
        <v>345</v>
      </c>
      <c r="E13" s="1">
        <v>144</v>
      </c>
      <c r="F13" s="1">
        <v>95</v>
      </c>
      <c r="G13" s="1">
        <f t="shared" si="5"/>
        <v>95</v>
      </c>
      <c r="H13" s="8">
        <v>0.17</v>
      </c>
      <c r="I13" s="1">
        <v>180</v>
      </c>
      <c r="J13" s="1" t="s">
        <v>42</v>
      </c>
      <c r="K13" s="1"/>
      <c r="L13" s="1">
        <v>166</v>
      </c>
      <c r="M13" s="1">
        <f t="shared" si="3"/>
        <v>-22</v>
      </c>
      <c r="N13" s="1">
        <f t="shared" si="6"/>
        <v>92</v>
      </c>
      <c r="O13" s="1">
        <v>52</v>
      </c>
      <c r="P13" s="12">
        <v>0</v>
      </c>
      <c r="Q13" s="1"/>
      <c r="R13" s="12">
        <v>0</v>
      </c>
      <c r="S13" s="12">
        <v>90</v>
      </c>
      <c r="T13" s="1">
        <v>222.6</v>
      </c>
      <c r="U13" s="1">
        <v>0</v>
      </c>
      <c r="V13" s="1"/>
      <c r="W13" s="1">
        <f t="shared" si="7"/>
        <v>18.399999999999999</v>
      </c>
      <c r="X13" s="5"/>
      <c r="Y13" s="5"/>
      <c r="Z13" s="5">
        <f t="shared" si="8"/>
        <v>0</v>
      </c>
      <c r="AA13" s="5"/>
      <c r="AB13" s="1"/>
      <c r="AC13" s="1"/>
      <c r="AD13" s="1">
        <f t="shared" si="9"/>
        <v>17.260869565217394</v>
      </c>
      <c r="AE13" s="1">
        <f t="shared" si="4"/>
        <v>17.260869565217394</v>
      </c>
      <c r="AF13" s="1">
        <v>28.4</v>
      </c>
      <c r="AG13" s="1">
        <v>41.2</v>
      </c>
      <c r="AH13" s="1">
        <v>32.200000000000003</v>
      </c>
      <c r="AI13" s="1">
        <v>19.399999999999999</v>
      </c>
      <c r="AJ13" s="1">
        <v>26.6</v>
      </c>
      <c r="AK13" s="1">
        <v>27.4</v>
      </c>
      <c r="AL13" s="1">
        <v>24.2</v>
      </c>
      <c r="AM13" s="1">
        <v>25.2</v>
      </c>
      <c r="AN13" s="1"/>
      <c r="AO13" s="1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54</v>
      </c>
      <c r="B14" s="17" t="s">
        <v>46</v>
      </c>
      <c r="C14" s="17">
        <v>9</v>
      </c>
      <c r="D14" s="17">
        <v>1</v>
      </c>
      <c r="E14" s="17">
        <v>7</v>
      </c>
      <c r="F14" s="17"/>
      <c r="G14" s="17">
        <f t="shared" si="5"/>
        <v>0</v>
      </c>
      <c r="H14" s="18">
        <v>0</v>
      </c>
      <c r="I14" s="17">
        <v>50</v>
      </c>
      <c r="J14" s="17" t="s">
        <v>55</v>
      </c>
      <c r="K14" s="17"/>
      <c r="L14" s="17">
        <v>37</v>
      </c>
      <c r="M14" s="17">
        <f t="shared" si="3"/>
        <v>-30</v>
      </c>
      <c r="N14" s="17">
        <f t="shared" si="6"/>
        <v>7</v>
      </c>
      <c r="O14" s="17"/>
      <c r="P14" s="19">
        <v>0</v>
      </c>
      <c r="Q14" s="17"/>
      <c r="R14" s="19">
        <v>0</v>
      </c>
      <c r="S14" s="19">
        <v>0</v>
      </c>
      <c r="T14" s="17">
        <v>0</v>
      </c>
      <c r="U14" s="17">
        <v>0</v>
      </c>
      <c r="V14" s="17"/>
      <c r="W14" s="17">
        <f t="shared" si="7"/>
        <v>1.4</v>
      </c>
      <c r="X14" s="20"/>
      <c r="Y14" s="20"/>
      <c r="Z14" s="5">
        <f t="shared" si="8"/>
        <v>0</v>
      </c>
      <c r="AA14" s="20"/>
      <c r="AB14" s="17"/>
      <c r="AC14" s="17"/>
      <c r="AD14" s="1">
        <f t="shared" si="9"/>
        <v>0</v>
      </c>
      <c r="AE14" s="17">
        <f t="shared" si="4"/>
        <v>0</v>
      </c>
      <c r="AF14" s="17">
        <v>4</v>
      </c>
      <c r="AG14" s="17">
        <v>7</v>
      </c>
      <c r="AH14" s="17">
        <v>6.8</v>
      </c>
      <c r="AI14" s="17">
        <v>4</v>
      </c>
      <c r="AJ14" s="17">
        <v>4.5999999999999996</v>
      </c>
      <c r="AK14" s="17">
        <v>4.2</v>
      </c>
      <c r="AL14" s="17">
        <v>6.6</v>
      </c>
      <c r="AM14" s="17">
        <v>9.6</v>
      </c>
      <c r="AN14" s="17" t="s">
        <v>47</v>
      </c>
      <c r="AO14" s="1">
        <f t="shared" si="10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41</v>
      </c>
      <c r="C15" s="1">
        <v>2699.3110000000001</v>
      </c>
      <c r="D15" s="1">
        <v>1373.086</v>
      </c>
      <c r="E15" s="1">
        <v>2013.8810000000001</v>
      </c>
      <c r="F15" s="1">
        <v>1525.2049999999999</v>
      </c>
      <c r="G15" s="1">
        <f t="shared" si="5"/>
        <v>1424.2049999999999</v>
      </c>
      <c r="H15" s="8">
        <v>1</v>
      </c>
      <c r="I15" s="1">
        <v>55</v>
      </c>
      <c r="J15" s="1" t="s">
        <v>42</v>
      </c>
      <c r="K15" s="1"/>
      <c r="L15" s="1">
        <v>2062.4090000000001</v>
      </c>
      <c r="M15" s="1">
        <f t="shared" si="3"/>
        <v>-48.52800000000002</v>
      </c>
      <c r="N15" s="1">
        <f t="shared" si="6"/>
        <v>2013.8810000000001</v>
      </c>
      <c r="O15" s="1"/>
      <c r="P15" s="12">
        <v>120</v>
      </c>
      <c r="Q15" s="1">
        <v>570.67728799999998</v>
      </c>
      <c r="R15" s="12">
        <v>101</v>
      </c>
      <c r="S15" s="12">
        <v>0</v>
      </c>
      <c r="T15" s="1">
        <v>69.049240000000012</v>
      </c>
      <c r="U15" s="1">
        <v>1045.1884729999999</v>
      </c>
      <c r="V15" s="1">
        <v>606.04103999999995</v>
      </c>
      <c r="W15" s="1">
        <f t="shared" si="7"/>
        <v>402.77620000000002</v>
      </c>
      <c r="X15" s="5">
        <f t="shared" ref="X15:X18" si="12">11*W15-V15-U15-T15-Q15-G15</f>
        <v>715.37715900000012</v>
      </c>
      <c r="Y15" s="31">
        <f>$Y$1*W15</f>
        <v>281.94333999999998</v>
      </c>
      <c r="Z15" s="5">
        <f t="shared" si="8"/>
        <v>997.32049900000015</v>
      </c>
      <c r="AA15" s="5"/>
      <c r="AB15" s="1"/>
      <c r="AC15" s="1"/>
      <c r="AD15" s="1">
        <f t="shared" si="9"/>
        <v>11.7</v>
      </c>
      <c r="AE15" s="1">
        <f t="shared" si="4"/>
        <v>9.2238842339741005</v>
      </c>
      <c r="AF15" s="1">
        <v>367.29759999999999</v>
      </c>
      <c r="AG15" s="1">
        <v>345.24619999999999</v>
      </c>
      <c r="AH15" s="1">
        <v>410.55919999999998</v>
      </c>
      <c r="AI15" s="1">
        <v>395.35019999999997</v>
      </c>
      <c r="AJ15" s="1">
        <v>368.60939999999999</v>
      </c>
      <c r="AK15" s="1">
        <v>315.34739999999999</v>
      </c>
      <c r="AL15" s="1">
        <v>327.70760000000001</v>
      </c>
      <c r="AM15" s="1">
        <v>326.99079999999998</v>
      </c>
      <c r="AN15" s="1" t="s">
        <v>57</v>
      </c>
      <c r="AO15" s="1">
        <f t="shared" si="10"/>
        <v>997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41</v>
      </c>
      <c r="C16" s="1">
        <v>4219.4459999999999</v>
      </c>
      <c r="D16" s="1">
        <v>3364.239</v>
      </c>
      <c r="E16" s="1">
        <v>2882.7130000000002</v>
      </c>
      <c r="F16" s="1">
        <v>2880.6759999999999</v>
      </c>
      <c r="G16" s="1">
        <f t="shared" si="5"/>
        <v>2743.6759999999999</v>
      </c>
      <c r="H16" s="8">
        <v>1</v>
      </c>
      <c r="I16" s="1">
        <v>50</v>
      </c>
      <c r="J16" s="1" t="s">
        <v>42</v>
      </c>
      <c r="K16" s="1"/>
      <c r="L16" s="1">
        <v>3473.5329999999999</v>
      </c>
      <c r="M16" s="1">
        <f t="shared" si="3"/>
        <v>-590.81999999999971</v>
      </c>
      <c r="N16" s="1">
        <f t="shared" si="6"/>
        <v>2822.44</v>
      </c>
      <c r="O16" s="1">
        <v>60.273000000000003</v>
      </c>
      <c r="P16" s="12">
        <v>130</v>
      </c>
      <c r="Q16" s="1"/>
      <c r="R16" s="12">
        <v>137</v>
      </c>
      <c r="S16" s="12">
        <v>750</v>
      </c>
      <c r="T16" s="1">
        <v>0</v>
      </c>
      <c r="U16" s="1">
        <v>0</v>
      </c>
      <c r="V16" s="1"/>
      <c r="W16" s="1">
        <f t="shared" si="7"/>
        <v>564.48800000000006</v>
      </c>
      <c r="X16" s="5">
        <f t="shared" si="12"/>
        <v>3465.6920000000005</v>
      </c>
      <c r="Y16" s="31">
        <f>$Y$1*W16</f>
        <v>395.14160000000004</v>
      </c>
      <c r="Z16" s="5">
        <f t="shared" si="8"/>
        <v>3860.8336000000004</v>
      </c>
      <c r="AA16" s="5"/>
      <c r="AB16" s="1"/>
      <c r="AC16" s="1"/>
      <c r="AD16" s="1">
        <f t="shared" si="9"/>
        <v>11.7</v>
      </c>
      <c r="AE16" s="1">
        <f t="shared" si="4"/>
        <v>4.8604682473320953</v>
      </c>
      <c r="AF16" s="1">
        <v>368.86759999999998</v>
      </c>
      <c r="AG16" s="1">
        <v>472.45499999999998</v>
      </c>
      <c r="AH16" s="1">
        <v>542.27840000000003</v>
      </c>
      <c r="AI16" s="1">
        <v>442.35939999999999</v>
      </c>
      <c r="AJ16" s="1">
        <v>660.52920000000006</v>
      </c>
      <c r="AK16" s="1">
        <v>550.70360000000005</v>
      </c>
      <c r="AL16" s="1">
        <v>440.84300000000002</v>
      </c>
      <c r="AM16" s="1">
        <v>425.87200000000001</v>
      </c>
      <c r="AN16" s="1" t="s">
        <v>57</v>
      </c>
      <c r="AO16" s="1">
        <f t="shared" si="10"/>
        <v>3861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41</v>
      </c>
      <c r="C17" s="1">
        <v>286.61900000000003</v>
      </c>
      <c r="D17" s="1">
        <v>52.808</v>
      </c>
      <c r="E17" s="1">
        <v>225.089</v>
      </c>
      <c r="F17" s="1">
        <v>84.388000000000005</v>
      </c>
      <c r="G17" s="1">
        <f t="shared" si="5"/>
        <v>84.388000000000005</v>
      </c>
      <c r="H17" s="8">
        <v>1</v>
      </c>
      <c r="I17" s="1">
        <v>60</v>
      </c>
      <c r="J17" s="1" t="s">
        <v>42</v>
      </c>
      <c r="K17" s="1"/>
      <c r="L17" s="1">
        <v>225.346</v>
      </c>
      <c r="M17" s="1">
        <f t="shared" si="3"/>
        <v>-0.257000000000005</v>
      </c>
      <c r="N17" s="1">
        <f t="shared" si="6"/>
        <v>198.51300000000001</v>
      </c>
      <c r="O17" s="1">
        <v>26.576000000000001</v>
      </c>
      <c r="P17" s="12">
        <v>0</v>
      </c>
      <c r="Q17" s="1"/>
      <c r="R17" s="12">
        <v>0</v>
      </c>
      <c r="S17" s="12">
        <v>0</v>
      </c>
      <c r="T17" s="1">
        <v>82.381599999999992</v>
      </c>
      <c r="U17" s="1">
        <v>227.32839999999999</v>
      </c>
      <c r="V17" s="1"/>
      <c r="W17" s="1">
        <f t="shared" si="7"/>
        <v>39.702600000000004</v>
      </c>
      <c r="X17" s="5">
        <f t="shared" si="12"/>
        <v>42.630600000000044</v>
      </c>
      <c r="Y17" s="5"/>
      <c r="Z17" s="5">
        <f t="shared" si="8"/>
        <v>42.630600000000044</v>
      </c>
      <c r="AA17" s="5"/>
      <c r="AB17" s="1"/>
      <c r="AC17" s="1"/>
      <c r="AD17" s="1">
        <f t="shared" si="9"/>
        <v>11</v>
      </c>
      <c r="AE17" s="1">
        <f t="shared" si="4"/>
        <v>9.9262516812500916</v>
      </c>
      <c r="AF17" s="1">
        <v>43.001800000000003</v>
      </c>
      <c r="AG17" s="1">
        <v>35.9482</v>
      </c>
      <c r="AH17" s="1">
        <v>38.449599999999997</v>
      </c>
      <c r="AI17" s="1">
        <v>42.823</v>
      </c>
      <c r="AJ17" s="1">
        <v>31.767800000000001</v>
      </c>
      <c r="AK17" s="1">
        <v>30.862400000000001</v>
      </c>
      <c r="AL17" s="1">
        <v>48.182600000000001</v>
      </c>
      <c r="AM17" s="1">
        <v>47.691400000000002</v>
      </c>
      <c r="AN17" s="1"/>
      <c r="AO17" s="1">
        <f t="shared" si="10"/>
        <v>43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41</v>
      </c>
      <c r="C18" s="1">
        <v>1143.9939999999999</v>
      </c>
      <c r="D18" s="1">
        <v>863.13199999999995</v>
      </c>
      <c r="E18" s="1">
        <v>944.8</v>
      </c>
      <c r="F18" s="1">
        <v>874.46799999999996</v>
      </c>
      <c r="G18" s="1">
        <f t="shared" si="5"/>
        <v>797.46799999999996</v>
      </c>
      <c r="H18" s="8">
        <v>1</v>
      </c>
      <c r="I18" s="1">
        <v>60</v>
      </c>
      <c r="J18" s="1" t="s">
        <v>42</v>
      </c>
      <c r="K18" s="1"/>
      <c r="L18" s="1">
        <v>1096.6859999999999</v>
      </c>
      <c r="M18" s="1">
        <f t="shared" si="3"/>
        <v>-151.88599999999997</v>
      </c>
      <c r="N18" s="1">
        <f t="shared" si="6"/>
        <v>944.8</v>
      </c>
      <c r="O18" s="1"/>
      <c r="P18" s="12">
        <v>121</v>
      </c>
      <c r="Q18" s="1">
        <v>261.27190599999989</v>
      </c>
      <c r="R18" s="12">
        <v>77</v>
      </c>
      <c r="S18" s="12">
        <v>0</v>
      </c>
      <c r="T18" s="1">
        <v>0</v>
      </c>
      <c r="U18" s="1">
        <v>632.47664800000007</v>
      </c>
      <c r="V18" s="1">
        <v>298.53548999999998</v>
      </c>
      <c r="W18" s="1">
        <f t="shared" si="7"/>
        <v>188.95999999999998</v>
      </c>
      <c r="X18" s="5">
        <f t="shared" si="12"/>
        <v>88.80795599999999</v>
      </c>
      <c r="Y18" s="31">
        <f>$Y$1*W18</f>
        <v>132.27199999999999</v>
      </c>
      <c r="Z18" s="5">
        <f t="shared" si="8"/>
        <v>221.07995599999998</v>
      </c>
      <c r="AA18" s="5"/>
      <c r="AB18" s="1"/>
      <c r="AC18" s="1"/>
      <c r="AD18" s="1">
        <f t="shared" si="9"/>
        <v>11.700000000000001</v>
      </c>
      <c r="AE18" s="1">
        <f t="shared" si="4"/>
        <v>10.530017167654531</v>
      </c>
      <c r="AF18" s="1">
        <v>180.9306</v>
      </c>
      <c r="AG18" s="1">
        <v>146.96180000000001</v>
      </c>
      <c r="AH18" s="1">
        <v>187.96539999999999</v>
      </c>
      <c r="AI18" s="1">
        <v>173.80279999999999</v>
      </c>
      <c r="AJ18" s="1">
        <v>148.65559999999999</v>
      </c>
      <c r="AK18" s="1">
        <v>148.7646</v>
      </c>
      <c r="AL18" s="1">
        <v>156.2208</v>
      </c>
      <c r="AM18" s="1">
        <v>109.6484</v>
      </c>
      <c r="AN18" s="1" t="s">
        <v>57</v>
      </c>
      <c r="AO18" s="1">
        <f t="shared" si="10"/>
        <v>221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61</v>
      </c>
      <c r="B19" s="21" t="s">
        <v>41</v>
      </c>
      <c r="C19" s="21"/>
      <c r="D19" s="21"/>
      <c r="E19" s="21"/>
      <c r="F19" s="21"/>
      <c r="G19" s="21">
        <f t="shared" si="5"/>
        <v>0</v>
      </c>
      <c r="H19" s="22">
        <v>0</v>
      </c>
      <c r="I19" s="21">
        <v>60</v>
      </c>
      <c r="J19" s="21" t="s">
        <v>42</v>
      </c>
      <c r="K19" s="21"/>
      <c r="L19" s="21"/>
      <c r="M19" s="21">
        <f t="shared" si="3"/>
        <v>0</v>
      </c>
      <c r="N19" s="21">
        <f t="shared" si="6"/>
        <v>0</v>
      </c>
      <c r="O19" s="21"/>
      <c r="P19" s="23">
        <v>0</v>
      </c>
      <c r="Q19" s="21"/>
      <c r="R19" s="23">
        <v>0</v>
      </c>
      <c r="S19" s="23">
        <v>0</v>
      </c>
      <c r="T19" s="21">
        <v>0</v>
      </c>
      <c r="U19" s="21">
        <v>0</v>
      </c>
      <c r="V19" s="21"/>
      <c r="W19" s="21">
        <f t="shared" si="7"/>
        <v>0</v>
      </c>
      <c r="X19" s="24"/>
      <c r="Y19" s="24"/>
      <c r="Z19" s="5">
        <f t="shared" si="8"/>
        <v>0</v>
      </c>
      <c r="AA19" s="24"/>
      <c r="AB19" s="21"/>
      <c r="AC19" s="21"/>
      <c r="AD19" s="1" t="e">
        <f t="shared" si="9"/>
        <v>#DIV/0!</v>
      </c>
      <c r="AE19" s="21" t="e">
        <f t="shared" si="4"/>
        <v>#DIV/0!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 t="s">
        <v>62</v>
      </c>
      <c r="AO19" s="1">
        <f t="shared" si="10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63</v>
      </c>
      <c r="B20" s="1" t="s">
        <v>41</v>
      </c>
      <c r="C20" s="1">
        <v>38.908000000000001</v>
      </c>
      <c r="D20" s="1"/>
      <c r="E20" s="1">
        <v>1.607</v>
      </c>
      <c r="F20" s="1">
        <v>36.911000000000001</v>
      </c>
      <c r="G20" s="1">
        <f t="shared" si="5"/>
        <v>36.911000000000001</v>
      </c>
      <c r="H20" s="8">
        <v>1</v>
      </c>
      <c r="I20" s="1">
        <v>180</v>
      </c>
      <c r="J20" s="1" t="s">
        <v>42</v>
      </c>
      <c r="K20" s="1"/>
      <c r="L20" s="1">
        <v>1.5</v>
      </c>
      <c r="M20" s="1">
        <f t="shared" si="3"/>
        <v>0.10699999999999998</v>
      </c>
      <c r="N20" s="1">
        <f t="shared" si="6"/>
        <v>1.607</v>
      </c>
      <c r="O20" s="1"/>
      <c r="P20" s="12">
        <v>0</v>
      </c>
      <c r="Q20" s="1"/>
      <c r="R20" s="12">
        <v>0</v>
      </c>
      <c r="S20" s="12">
        <v>0</v>
      </c>
      <c r="T20" s="1">
        <v>0</v>
      </c>
      <c r="U20" s="1">
        <v>0</v>
      </c>
      <c r="V20" s="1"/>
      <c r="W20" s="1">
        <f t="shared" si="7"/>
        <v>0.32140000000000002</v>
      </c>
      <c r="X20" s="5"/>
      <c r="Y20" s="5"/>
      <c r="Z20" s="5">
        <f t="shared" si="8"/>
        <v>0</v>
      </c>
      <c r="AA20" s="5"/>
      <c r="AB20" s="1"/>
      <c r="AC20" s="1"/>
      <c r="AD20" s="1">
        <f t="shared" si="9"/>
        <v>114.84443061605475</v>
      </c>
      <c r="AE20" s="1">
        <f t="shared" si="4"/>
        <v>114.84443061605475</v>
      </c>
      <c r="AF20" s="1">
        <v>0.96140000000000003</v>
      </c>
      <c r="AG20" s="1">
        <v>1.5056</v>
      </c>
      <c r="AH20" s="1">
        <v>1.0952</v>
      </c>
      <c r="AI20" s="1">
        <v>1.4958</v>
      </c>
      <c r="AJ20" s="1">
        <v>1.3431999999999999</v>
      </c>
      <c r="AK20" s="1">
        <v>0</v>
      </c>
      <c r="AL20" s="1">
        <v>0</v>
      </c>
      <c r="AM20" s="1">
        <v>0</v>
      </c>
      <c r="AN20" s="10" t="s">
        <v>161</v>
      </c>
      <c r="AO20" s="1">
        <f t="shared" si="10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41</v>
      </c>
      <c r="C21" s="1">
        <v>4270.6379999999999</v>
      </c>
      <c r="D21" s="1">
        <v>2008.5050000000001</v>
      </c>
      <c r="E21" s="1">
        <v>2806.8159999999998</v>
      </c>
      <c r="F21" s="1">
        <v>2945.576</v>
      </c>
      <c r="G21" s="1">
        <f t="shared" si="5"/>
        <v>2685.576</v>
      </c>
      <c r="H21" s="8">
        <v>1</v>
      </c>
      <c r="I21" s="1">
        <v>60</v>
      </c>
      <c r="J21" s="1" t="s">
        <v>42</v>
      </c>
      <c r="K21" s="1"/>
      <c r="L21" s="1">
        <v>3015.28</v>
      </c>
      <c r="M21" s="1">
        <f t="shared" si="3"/>
        <v>-208.4640000000004</v>
      </c>
      <c r="N21" s="1">
        <f t="shared" si="6"/>
        <v>2455.866</v>
      </c>
      <c r="O21" s="1">
        <v>350.95</v>
      </c>
      <c r="P21" s="12">
        <v>280</v>
      </c>
      <c r="Q21" s="1">
        <v>832.30586799999992</v>
      </c>
      <c r="R21" s="12">
        <v>260</v>
      </c>
      <c r="S21" s="12">
        <v>0</v>
      </c>
      <c r="T21" s="1">
        <v>0</v>
      </c>
      <c r="U21" s="1">
        <v>482.28960000000001</v>
      </c>
      <c r="V21" s="1">
        <v>795.77783999999986</v>
      </c>
      <c r="W21" s="1">
        <f t="shared" si="7"/>
        <v>491.17320000000001</v>
      </c>
      <c r="X21" s="5">
        <f t="shared" ref="X21:X25" si="13">11*W21-V21-U21-T21-Q21-G21</f>
        <v>606.9558920000004</v>
      </c>
      <c r="Y21" s="31">
        <f>$Y$1*W21</f>
        <v>343.82123999999999</v>
      </c>
      <c r="Z21" s="5">
        <f t="shared" si="8"/>
        <v>950.77713200000039</v>
      </c>
      <c r="AA21" s="5"/>
      <c r="AB21" s="1"/>
      <c r="AC21" s="1"/>
      <c r="AD21" s="1">
        <f t="shared" si="9"/>
        <v>11.700000000000001</v>
      </c>
      <c r="AE21" s="1">
        <f t="shared" si="4"/>
        <v>9.7642731891723731</v>
      </c>
      <c r="AF21" s="1">
        <v>482.28960000000001</v>
      </c>
      <c r="AG21" s="1">
        <v>448.85559999999998</v>
      </c>
      <c r="AH21" s="1">
        <v>598.78120000000001</v>
      </c>
      <c r="AI21" s="1">
        <v>596.61239999999998</v>
      </c>
      <c r="AJ21" s="1">
        <v>541.40519999999992</v>
      </c>
      <c r="AK21" s="1">
        <v>479.1318</v>
      </c>
      <c r="AL21" s="1">
        <v>492.28519999999997</v>
      </c>
      <c r="AM21" s="1">
        <v>455.28859999999997</v>
      </c>
      <c r="AN21" s="1" t="s">
        <v>57</v>
      </c>
      <c r="AO21" s="1">
        <f t="shared" si="10"/>
        <v>951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41</v>
      </c>
      <c r="C22" s="1">
        <v>594.56500000000005</v>
      </c>
      <c r="D22" s="1">
        <v>401.10599999999999</v>
      </c>
      <c r="E22" s="1">
        <v>432.52499999999998</v>
      </c>
      <c r="F22" s="1">
        <v>442.31900000000002</v>
      </c>
      <c r="G22" s="1">
        <f t="shared" si="5"/>
        <v>375.31900000000002</v>
      </c>
      <c r="H22" s="8">
        <v>1</v>
      </c>
      <c r="I22" s="1">
        <v>60</v>
      </c>
      <c r="J22" s="1" t="s">
        <v>42</v>
      </c>
      <c r="K22" s="1"/>
      <c r="L22" s="1">
        <v>475.67</v>
      </c>
      <c r="M22" s="1">
        <f t="shared" si="3"/>
        <v>-43.145000000000039</v>
      </c>
      <c r="N22" s="1">
        <f t="shared" si="6"/>
        <v>364.45499999999998</v>
      </c>
      <c r="O22" s="1">
        <v>68.069999999999993</v>
      </c>
      <c r="P22" s="12">
        <v>55</v>
      </c>
      <c r="Q22" s="1"/>
      <c r="R22" s="12">
        <v>67</v>
      </c>
      <c r="S22" s="12">
        <v>0</v>
      </c>
      <c r="T22" s="1">
        <v>29.231800000000021</v>
      </c>
      <c r="U22" s="1">
        <v>262.11399999999998</v>
      </c>
      <c r="V22" s="1"/>
      <c r="W22" s="1">
        <f t="shared" si="7"/>
        <v>72.890999999999991</v>
      </c>
      <c r="X22" s="5">
        <f t="shared" si="13"/>
        <v>135.13619999999986</v>
      </c>
      <c r="Y22" s="5"/>
      <c r="Z22" s="5">
        <f t="shared" si="8"/>
        <v>135.13619999999986</v>
      </c>
      <c r="AA22" s="5"/>
      <c r="AB22" s="1"/>
      <c r="AC22" s="1"/>
      <c r="AD22" s="1">
        <f t="shared" si="9"/>
        <v>11</v>
      </c>
      <c r="AE22" s="1">
        <f t="shared" si="4"/>
        <v>9.1460509527925264</v>
      </c>
      <c r="AF22" s="1">
        <v>77.612800000000007</v>
      </c>
      <c r="AG22" s="1">
        <v>72.598600000000005</v>
      </c>
      <c r="AH22" s="1">
        <v>87.712000000000003</v>
      </c>
      <c r="AI22" s="1">
        <v>85.099199999999996</v>
      </c>
      <c r="AJ22" s="1">
        <v>75.818799999999996</v>
      </c>
      <c r="AK22" s="1">
        <v>73.695799999999991</v>
      </c>
      <c r="AL22" s="1">
        <v>87.449400000000011</v>
      </c>
      <c r="AM22" s="1">
        <v>74.479199999999992</v>
      </c>
      <c r="AN22" s="1" t="s">
        <v>67</v>
      </c>
      <c r="AO22" s="1">
        <f t="shared" si="10"/>
        <v>135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41</v>
      </c>
      <c r="C23" s="1">
        <v>986.24099999999999</v>
      </c>
      <c r="D23" s="1">
        <v>395.714</v>
      </c>
      <c r="E23" s="1">
        <v>677.77300000000002</v>
      </c>
      <c r="F23" s="1">
        <v>576.71299999999997</v>
      </c>
      <c r="G23" s="1">
        <f t="shared" si="5"/>
        <v>537.71299999999997</v>
      </c>
      <c r="H23" s="8">
        <v>1</v>
      </c>
      <c r="I23" s="1">
        <v>60</v>
      </c>
      <c r="J23" s="1" t="s">
        <v>42</v>
      </c>
      <c r="K23" s="1"/>
      <c r="L23" s="1">
        <v>704.22900000000004</v>
      </c>
      <c r="M23" s="1">
        <f t="shared" si="3"/>
        <v>-26.456000000000017</v>
      </c>
      <c r="N23" s="1">
        <f t="shared" si="6"/>
        <v>614.40200000000004</v>
      </c>
      <c r="O23" s="1">
        <v>63.371000000000002</v>
      </c>
      <c r="P23" s="12">
        <v>38</v>
      </c>
      <c r="Q23" s="1">
        <v>189.83897200000001</v>
      </c>
      <c r="R23" s="12">
        <v>39</v>
      </c>
      <c r="S23" s="12">
        <v>0</v>
      </c>
      <c r="T23" s="1">
        <v>0</v>
      </c>
      <c r="U23" s="1">
        <v>277.32492500000029</v>
      </c>
      <c r="V23" s="1">
        <v>198.55407</v>
      </c>
      <c r="W23" s="1">
        <f t="shared" si="7"/>
        <v>122.88040000000001</v>
      </c>
      <c r="X23" s="5">
        <f t="shared" si="13"/>
        <v>148.25343299999986</v>
      </c>
      <c r="Y23" s="31">
        <f>$Y$1*W23</f>
        <v>86.016279999999995</v>
      </c>
      <c r="Z23" s="5">
        <f t="shared" si="8"/>
        <v>234.26971299999985</v>
      </c>
      <c r="AA23" s="5"/>
      <c r="AB23" s="1"/>
      <c r="AC23" s="1"/>
      <c r="AD23" s="1">
        <f t="shared" si="9"/>
        <v>11.700000000000001</v>
      </c>
      <c r="AE23" s="1">
        <f t="shared" si="4"/>
        <v>9.7935144009947894</v>
      </c>
      <c r="AF23" s="1">
        <v>120.33580000000001</v>
      </c>
      <c r="AG23" s="1">
        <v>113.7542</v>
      </c>
      <c r="AH23" s="1">
        <v>136.57480000000001</v>
      </c>
      <c r="AI23" s="1">
        <v>139.74539999999999</v>
      </c>
      <c r="AJ23" s="1">
        <v>135.20779999999999</v>
      </c>
      <c r="AK23" s="1">
        <v>107.0376</v>
      </c>
      <c r="AL23" s="1">
        <v>113.1508</v>
      </c>
      <c r="AM23" s="1">
        <v>102.4016</v>
      </c>
      <c r="AN23" s="1"/>
      <c r="AO23" s="1">
        <f t="shared" si="10"/>
        <v>234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41</v>
      </c>
      <c r="C24" s="1">
        <v>35.433</v>
      </c>
      <c r="D24" s="1"/>
      <c r="E24" s="1">
        <v>2.4769999999999999</v>
      </c>
      <c r="F24" s="1">
        <v>32.594000000000001</v>
      </c>
      <c r="G24" s="1">
        <f t="shared" si="5"/>
        <v>32.594000000000001</v>
      </c>
      <c r="H24" s="8">
        <v>1</v>
      </c>
      <c r="I24" s="1">
        <v>180</v>
      </c>
      <c r="J24" s="1" t="s">
        <v>42</v>
      </c>
      <c r="K24" s="1"/>
      <c r="L24" s="1">
        <v>1.7</v>
      </c>
      <c r="M24" s="1">
        <f t="shared" si="3"/>
        <v>0.77699999999999991</v>
      </c>
      <c r="N24" s="1">
        <f t="shared" si="6"/>
        <v>2.4769999999999999</v>
      </c>
      <c r="O24" s="1"/>
      <c r="P24" s="12">
        <v>0</v>
      </c>
      <c r="Q24" s="1"/>
      <c r="R24" s="12">
        <v>0</v>
      </c>
      <c r="S24" s="12">
        <v>0</v>
      </c>
      <c r="T24" s="1">
        <v>0</v>
      </c>
      <c r="U24" s="1">
        <v>0</v>
      </c>
      <c r="V24" s="1"/>
      <c r="W24" s="1">
        <f t="shared" si="7"/>
        <v>0.49539999999999995</v>
      </c>
      <c r="X24" s="5"/>
      <c r="Y24" s="5"/>
      <c r="Z24" s="5">
        <f t="shared" si="8"/>
        <v>0</v>
      </c>
      <c r="AA24" s="5"/>
      <c r="AB24" s="1"/>
      <c r="AC24" s="1"/>
      <c r="AD24" s="1">
        <f t="shared" si="9"/>
        <v>65.793298344771912</v>
      </c>
      <c r="AE24" s="1">
        <f t="shared" si="4"/>
        <v>65.793298344771912</v>
      </c>
      <c r="AF24" s="1">
        <v>1.5768</v>
      </c>
      <c r="AG24" s="1">
        <v>2.4508000000000001</v>
      </c>
      <c r="AH24" s="1">
        <v>1.5953999999999999</v>
      </c>
      <c r="AI24" s="1">
        <v>0.7238</v>
      </c>
      <c r="AJ24" s="1">
        <v>0.56820000000000004</v>
      </c>
      <c r="AK24" s="1">
        <v>0</v>
      </c>
      <c r="AL24" s="1">
        <v>0</v>
      </c>
      <c r="AM24" s="1">
        <v>0</v>
      </c>
      <c r="AN24" s="10" t="s">
        <v>161</v>
      </c>
      <c r="AO24" s="1">
        <f t="shared" si="10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41</v>
      </c>
      <c r="C25" s="1">
        <v>2033.5820000000001</v>
      </c>
      <c r="D25" s="1">
        <v>875.58199999999999</v>
      </c>
      <c r="E25" s="1">
        <v>1416.442</v>
      </c>
      <c r="F25" s="1">
        <v>1252.2249999999999</v>
      </c>
      <c r="G25" s="1">
        <f t="shared" si="5"/>
        <v>1177.2249999999999</v>
      </c>
      <c r="H25" s="8">
        <v>1</v>
      </c>
      <c r="I25" s="1">
        <v>60</v>
      </c>
      <c r="J25" s="1" t="s">
        <v>42</v>
      </c>
      <c r="K25" s="1"/>
      <c r="L25" s="1">
        <v>1488.384</v>
      </c>
      <c r="M25" s="1">
        <f t="shared" si="3"/>
        <v>-71.942000000000007</v>
      </c>
      <c r="N25" s="1">
        <f t="shared" si="6"/>
        <v>1363.768</v>
      </c>
      <c r="O25" s="1">
        <v>52.673999999999999</v>
      </c>
      <c r="P25" s="12">
        <v>65</v>
      </c>
      <c r="Q25" s="1">
        <v>423.84324800000002</v>
      </c>
      <c r="R25" s="12">
        <v>75</v>
      </c>
      <c r="S25" s="12">
        <v>0</v>
      </c>
      <c r="T25" s="1">
        <v>0</v>
      </c>
      <c r="U25" s="1">
        <v>852.18879800000025</v>
      </c>
      <c r="V25" s="1">
        <v>450.07247999999998</v>
      </c>
      <c r="W25" s="1">
        <f t="shared" si="7"/>
        <v>272.75360000000001</v>
      </c>
      <c r="X25" s="5">
        <f t="shared" si="13"/>
        <v>96.960074000000077</v>
      </c>
      <c r="Y25" s="31">
        <f>$Y$1*W25</f>
        <v>190.92751999999999</v>
      </c>
      <c r="Z25" s="5">
        <f t="shared" si="8"/>
        <v>287.88759400000004</v>
      </c>
      <c r="AA25" s="5"/>
      <c r="AB25" s="1"/>
      <c r="AC25" s="1"/>
      <c r="AD25" s="1">
        <f t="shared" si="9"/>
        <v>11.700000000000001</v>
      </c>
      <c r="AE25" s="1">
        <f t="shared" si="4"/>
        <v>10.644514044910864</v>
      </c>
      <c r="AF25" s="1">
        <v>272.77120000000002</v>
      </c>
      <c r="AG25" s="1">
        <v>256.25740000000002</v>
      </c>
      <c r="AH25" s="1">
        <v>304.92320000000001</v>
      </c>
      <c r="AI25" s="1">
        <v>305.27059999999989</v>
      </c>
      <c r="AJ25" s="1">
        <v>254.42439999999999</v>
      </c>
      <c r="AK25" s="1">
        <v>228.71799999999999</v>
      </c>
      <c r="AL25" s="1">
        <v>230.6046</v>
      </c>
      <c r="AM25" s="1">
        <v>226.91239999999999</v>
      </c>
      <c r="AN25" s="1" t="s">
        <v>57</v>
      </c>
      <c r="AO25" s="1">
        <f t="shared" si="10"/>
        <v>288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71</v>
      </c>
      <c r="B26" s="21" t="s">
        <v>41</v>
      </c>
      <c r="C26" s="21"/>
      <c r="D26" s="21"/>
      <c r="E26" s="21"/>
      <c r="F26" s="21"/>
      <c r="G26" s="21">
        <f t="shared" si="5"/>
        <v>0</v>
      </c>
      <c r="H26" s="22">
        <v>0</v>
      </c>
      <c r="I26" s="21">
        <v>30</v>
      </c>
      <c r="J26" s="21" t="s">
        <v>42</v>
      </c>
      <c r="K26" s="21"/>
      <c r="L26" s="21"/>
      <c r="M26" s="21">
        <f t="shared" si="3"/>
        <v>0</v>
      </c>
      <c r="N26" s="21">
        <f t="shared" si="6"/>
        <v>0</v>
      </c>
      <c r="O26" s="21"/>
      <c r="P26" s="23">
        <v>0</v>
      </c>
      <c r="Q26" s="21"/>
      <c r="R26" s="23">
        <v>0</v>
      </c>
      <c r="S26" s="23">
        <v>0</v>
      </c>
      <c r="T26" s="21">
        <v>0</v>
      </c>
      <c r="U26" s="21">
        <v>0</v>
      </c>
      <c r="V26" s="21"/>
      <c r="W26" s="21">
        <f t="shared" si="7"/>
        <v>0</v>
      </c>
      <c r="X26" s="24"/>
      <c r="Y26" s="24"/>
      <c r="Z26" s="5">
        <f t="shared" si="8"/>
        <v>0</v>
      </c>
      <c r="AA26" s="24"/>
      <c r="AB26" s="21"/>
      <c r="AC26" s="21"/>
      <c r="AD26" s="1" t="e">
        <f t="shared" si="9"/>
        <v>#DIV/0!</v>
      </c>
      <c r="AE26" s="21" t="e">
        <f t="shared" si="4"/>
        <v>#DIV/0!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 t="s">
        <v>62</v>
      </c>
      <c r="AO26" s="1">
        <f t="shared" si="10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72</v>
      </c>
      <c r="B27" s="21" t="s">
        <v>41</v>
      </c>
      <c r="C27" s="21"/>
      <c r="D27" s="21"/>
      <c r="E27" s="21"/>
      <c r="F27" s="21"/>
      <c r="G27" s="21">
        <f t="shared" si="5"/>
        <v>0</v>
      </c>
      <c r="H27" s="22">
        <v>0</v>
      </c>
      <c r="I27" s="21">
        <v>30</v>
      </c>
      <c r="J27" s="21" t="s">
        <v>42</v>
      </c>
      <c r="K27" s="21"/>
      <c r="L27" s="21"/>
      <c r="M27" s="21">
        <f t="shared" si="3"/>
        <v>0</v>
      </c>
      <c r="N27" s="21">
        <f t="shared" si="6"/>
        <v>0</v>
      </c>
      <c r="O27" s="21"/>
      <c r="P27" s="23">
        <v>0</v>
      </c>
      <c r="Q27" s="21"/>
      <c r="R27" s="23">
        <v>0</v>
      </c>
      <c r="S27" s="23">
        <v>0</v>
      </c>
      <c r="T27" s="21">
        <v>0</v>
      </c>
      <c r="U27" s="21">
        <v>0</v>
      </c>
      <c r="V27" s="21"/>
      <c r="W27" s="21">
        <f t="shared" si="7"/>
        <v>0</v>
      </c>
      <c r="X27" s="24"/>
      <c r="Y27" s="24"/>
      <c r="Z27" s="5">
        <f t="shared" si="8"/>
        <v>0</v>
      </c>
      <c r="AA27" s="24"/>
      <c r="AB27" s="21"/>
      <c r="AC27" s="21"/>
      <c r="AD27" s="1" t="e">
        <f t="shared" si="9"/>
        <v>#DIV/0!</v>
      </c>
      <c r="AE27" s="21" t="e">
        <f t="shared" si="4"/>
        <v>#DIV/0!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 t="s">
        <v>62</v>
      </c>
      <c r="AO27" s="1">
        <f t="shared" si="10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41</v>
      </c>
      <c r="C28" s="1">
        <v>1847.9159999999999</v>
      </c>
      <c r="D28" s="1">
        <v>831.77700000000004</v>
      </c>
      <c r="E28" s="1">
        <v>1157.739</v>
      </c>
      <c r="F28" s="1">
        <v>1160.011</v>
      </c>
      <c r="G28" s="1">
        <f t="shared" si="5"/>
        <v>1088.011</v>
      </c>
      <c r="H28" s="8">
        <v>1</v>
      </c>
      <c r="I28" s="1">
        <v>30</v>
      </c>
      <c r="J28" s="1" t="s">
        <v>42</v>
      </c>
      <c r="K28" s="1"/>
      <c r="L28" s="1">
        <v>1404.934</v>
      </c>
      <c r="M28" s="1">
        <f t="shared" si="3"/>
        <v>-247.19499999999994</v>
      </c>
      <c r="N28" s="1">
        <f t="shared" si="6"/>
        <v>1125.673</v>
      </c>
      <c r="O28" s="1">
        <v>32.066000000000003</v>
      </c>
      <c r="P28" s="12">
        <v>60</v>
      </c>
      <c r="Q28" s="1"/>
      <c r="R28" s="12">
        <v>72</v>
      </c>
      <c r="S28" s="12">
        <v>0</v>
      </c>
      <c r="T28" s="1">
        <v>198.8362000000011</v>
      </c>
      <c r="U28" s="1">
        <v>214.36979999999991</v>
      </c>
      <c r="V28" s="1"/>
      <c r="W28" s="1">
        <f t="shared" si="7"/>
        <v>225.13460000000001</v>
      </c>
      <c r="X28" s="5">
        <f>11*W28-V28-U28-T28-Q28-G28</f>
        <v>975.26359999999886</v>
      </c>
      <c r="Y28" s="5"/>
      <c r="Z28" s="5">
        <f t="shared" si="8"/>
        <v>975.26359999999886</v>
      </c>
      <c r="AA28" s="5"/>
      <c r="AB28" s="1"/>
      <c r="AC28" s="1"/>
      <c r="AD28" s="1">
        <f t="shared" si="9"/>
        <v>11</v>
      </c>
      <c r="AE28" s="1">
        <f t="shared" si="4"/>
        <v>6.6680865579968644</v>
      </c>
      <c r="AF28" s="1">
        <v>207.3006</v>
      </c>
      <c r="AG28" s="1">
        <v>216.4478</v>
      </c>
      <c r="AH28" s="1">
        <v>252.77940000000001</v>
      </c>
      <c r="AI28" s="1">
        <v>265.93380000000002</v>
      </c>
      <c r="AJ28" s="1">
        <v>208.8518</v>
      </c>
      <c r="AK28" s="1">
        <v>147.73480000000001</v>
      </c>
      <c r="AL28" s="1">
        <v>189.33320000000001</v>
      </c>
      <c r="AM28" s="1">
        <v>181.42699999999999</v>
      </c>
      <c r="AN28" s="1" t="s">
        <v>74</v>
      </c>
      <c r="AO28" s="1">
        <f t="shared" si="10"/>
        <v>975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75</v>
      </c>
      <c r="B29" s="21" t="s">
        <v>41</v>
      </c>
      <c r="C29" s="21"/>
      <c r="D29" s="21"/>
      <c r="E29" s="21"/>
      <c r="F29" s="21"/>
      <c r="G29" s="21">
        <f t="shared" si="5"/>
        <v>0</v>
      </c>
      <c r="H29" s="22">
        <v>0</v>
      </c>
      <c r="I29" s="21">
        <v>45</v>
      </c>
      <c r="J29" s="21" t="s">
        <v>42</v>
      </c>
      <c r="K29" s="21"/>
      <c r="L29" s="21"/>
      <c r="M29" s="21">
        <f t="shared" si="3"/>
        <v>0</v>
      </c>
      <c r="N29" s="21">
        <f t="shared" si="6"/>
        <v>0</v>
      </c>
      <c r="O29" s="21"/>
      <c r="P29" s="23">
        <v>0</v>
      </c>
      <c r="Q29" s="21"/>
      <c r="R29" s="23">
        <v>0</v>
      </c>
      <c r="S29" s="23">
        <v>0</v>
      </c>
      <c r="T29" s="21">
        <v>0</v>
      </c>
      <c r="U29" s="21">
        <v>0</v>
      </c>
      <c r="V29" s="21"/>
      <c r="W29" s="21">
        <f t="shared" si="7"/>
        <v>0</v>
      </c>
      <c r="X29" s="24"/>
      <c r="Y29" s="24"/>
      <c r="Z29" s="5">
        <f t="shared" si="8"/>
        <v>0</v>
      </c>
      <c r="AA29" s="24"/>
      <c r="AB29" s="21"/>
      <c r="AC29" s="21"/>
      <c r="AD29" s="1" t="e">
        <f t="shared" si="9"/>
        <v>#DIV/0!</v>
      </c>
      <c r="AE29" s="21" t="e">
        <f t="shared" si="4"/>
        <v>#DIV/0!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 t="s">
        <v>62</v>
      </c>
      <c r="AO29" s="1">
        <f t="shared" si="10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76</v>
      </c>
      <c r="B30" s="21" t="s">
        <v>41</v>
      </c>
      <c r="C30" s="21"/>
      <c r="D30" s="21"/>
      <c r="E30" s="21"/>
      <c r="F30" s="21"/>
      <c r="G30" s="21">
        <f t="shared" si="5"/>
        <v>0</v>
      </c>
      <c r="H30" s="22">
        <v>0</v>
      </c>
      <c r="I30" s="21">
        <v>40</v>
      </c>
      <c r="J30" s="21" t="s">
        <v>42</v>
      </c>
      <c r="K30" s="21"/>
      <c r="L30" s="21"/>
      <c r="M30" s="21">
        <f t="shared" si="3"/>
        <v>0</v>
      </c>
      <c r="N30" s="21">
        <f t="shared" si="6"/>
        <v>0</v>
      </c>
      <c r="O30" s="21"/>
      <c r="P30" s="23">
        <v>0</v>
      </c>
      <c r="Q30" s="21"/>
      <c r="R30" s="23">
        <v>0</v>
      </c>
      <c r="S30" s="23">
        <v>0</v>
      </c>
      <c r="T30" s="21">
        <v>0</v>
      </c>
      <c r="U30" s="21">
        <v>0</v>
      </c>
      <c r="V30" s="21"/>
      <c r="W30" s="21">
        <f t="shared" si="7"/>
        <v>0</v>
      </c>
      <c r="X30" s="24"/>
      <c r="Y30" s="24"/>
      <c r="Z30" s="5">
        <f t="shared" si="8"/>
        <v>0</v>
      </c>
      <c r="AA30" s="24"/>
      <c r="AB30" s="21"/>
      <c r="AC30" s="21"/>
      <c r="AD30" s="1" t="e">
        <f t="shared" si="9"/>
        <v>#DIV/0!</v>
      </c>
      <c r="AE30" s="21" t="e">
        <f t="shared" si="4"/>
        <v>#DIV/0!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 t="s">
        <v>62</v>
      </c>
      <c r="AO30" s="1">
        <f t="shared" si="10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77</v>
      </c>
      <c r="B31" s="21" t="s">
        <v>41</v>
      </c>
      <c r="C31" s="21"/>
      <c r="D31" s="21"/>
      <c r="E31" s="21"/>
      <c r="F31" s="21"/>
      <c r="G31" s="21">
        <f t="shared" si="5"/>
        <v>0</v>
      </c>
      <c r="H31" s="22">
        <v>0</v>
      </c>
      <c r="I31" s="21">
        <v>30</v>
      </c>
      <c r="J31" s="21" t="s">
        <v>42</v>
      </c>
      <c r="K31" s="21"/>
      <c r="L31" s="21"/>
      <c r="M31" s="21">
        <f t="shared" si="3"/>
        <v>0</v>
      </c>
      <c r="N31" s="21">
        <f t="shared" si="6"/>
        <v>0</v>
      </c>
      <c r="O31" s="21"/>
      <c r="P31" s="23">
        <v>0</v>
      </c>
      <c r="Q31" s="21"/>
      <c r="R31" s="23">
        <v>0</v>
      </c>
      <c r="S31" s="23">
        <v>0</v>
      </c>
      <c r="T31" s="21">
        <v>0</v>
      </c>
      <c r="U31" s="21">
        <v>0</v>
      </c>
      <c r="V31" s="21"/>
      <c r="W31" s="21">
        <f t="shared" si="7"/>
        <v>0</v>
      </c>
      <c r="X31" s="24"/>
      <c r="Y31" s="24"/>
      <c r="Z31" s="5">
        <f t="shared" si="8"/>
        <v>0</v>
      </c>
      <c r="AA31" s="24"/>
      <c r="AB31" s="21"/>
      <c r="AC31" s="21"/>
      <c r="AD31" s="1" t="e">
        <f t="shared" si="9"/>
        <v>#DIV/0!</v>
      </c>
      <c r="AE31" s="21" t="e">
        <f t="shared" si="4"/>
        <v>#DIV/0!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 t="s">
        <v>62</v>
      </c>
      <c r="AO31" s="1">
        <f t="shared" si="10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78</v>
      </c>
      <c r="B32" s="21" t="s">
        <v>41</v>
      </c>
      <c r="C32" s="21"/>
      <c r="D32" s="21"/>
      <c r="E32" s="21"/>
      <c r="F32" s="21"/>
      <c r="G32" s="21">
        <f t="shared" si="5"/>
        <v>0</v>
      </c>
      <c r="H32" s="22">
        <v>0</v>
      </c>
      <c r="I32" s="21">
        <v>50</v>
      </c>
      <c r="J32" s="21" t="s">
        <v>42</v>
      </c>
      <c r="K32" s="21"/>
      <c r="L32" s="21"/>
      <c r="M32" s="21">
        <f t="shared" si="3"/>
        <v>0</v>
      </c>
      <c r="N32" s="21">
        <f t="shared" si="6"/>
        <v>0</v>
      </c>
      <c r="O32" s="21"/>
      <c r="P32" s="23">
        <v>0</v>
      </c>
      <c r="Q32" s="21"/>
      <c r="R32" s="23">
        <v>0</v>
      </c>
      <c r="S32" s="23">
        <v>0</v>
      </c>
      <c r="T32" s="21">
        <v>0</v>
      </c>
      <c r="U32" s="21">
        <v>0</v>
      </c>
      <c r="V32" s="21"/>
      <c r="W32" s="21">
        <f t="shared" si="7"/>
        <v>0</v>
      </c>
      <c r="X32" s="24"/>
      <c r="Y32" s="24"/>
      <c r="Z32" s="5">
        <f t="shared" si="8"/>
        <v>0</v>
      </c>
      <c r="AA32" s="24"/>
      <c r="AB32" s="21"/>
      <c r="AC32" s="21"/>
      <c r="AD32" s="1" t="e">
        <f t="shared" si="9"/>
        <v>#DIV/0!</v>
      </c>
      <c r="AE32" s="21" t="e">
        <f t="shared" si="4"/>
        <v>#DIV/0!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 t="s">
        <v>62</v>
      </c>
      <c r="AO32" s="1">
        <f t="shared" si="10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41</v>
      </c>
      <c r="C33" s="1">
        <v>23.146000000000001</v>
      </c>
      <c r="D33" s="1">
        <v>5.3979999999999997</v>
      </c>
      <c r="E33" s="1">
        <v>1.7789999999999999</v>
      </c>
      <c r="F33" s="1">
        <v>24.965</v>
      </c>
      <c r="G33" s="1">
        <f t="shared" si="5"/>
        <v>24.965</v>
      </c>
      <c r="H33" s="8">
        <v>1</v>
      </c>
      <c r="I33" s="1">
        <v>50</v>
      </c>
      <c r="J33" s="1" t="s">
        <v>42</v>
      </c>
      <c r="K33" s="1"/>
      <c r="L33" s="1">
        <v>2.1</v>
      </c>
      <c r="M33" s="1">
        <f t="shared" si="3"/>
        <v>-0.32100000000000017</v>
      </c>
      <c r="N33" s="1">
        <f t="shared" si="6"/>
        <v>1.7789999999999999</v>
      </c>
      <c r="O33" s="1"/>
      <c r="P33" s="12">
        <v>0</v>
      </c>
      <c r="Q33" s="1"/>
      <c r="R33" s="12">
        <v>0</v>
      </c>
      <c r="S33" s="12">
        <v>0</v>
      </c>
      <c r="T33" s="1">
        <v>0</v>
      </c>
      <c r="U33" s="1">
        <v>0</v>
      </c>
      <c r="V33" s="1"/>
      <c r="W33" s="1">
        <f t="shared" si="7"/>
        <v>0.35580000000000001</v>
      </c>
      <c r="X33" s="5"/>
      <c r="Y33" s="5"/>
      <c r="Z33" s="5">
        <f t="shared" si="8"/>
        <v>0</v>
      </c>
      <c r="AA33" s="5"/>
      <c r="AB33" s="1"/>
      <c r="AC33" s="1"/>
      <c r="AD33" s="1">
        <f t="shared" si="9"/>
        <v>70.165823496346263</v>
      </c>
      <c r="AE33" s="1">
        <f t="shared" si="4"/>
        <v>70.165823496346263</v>
      </c>
      <c r="AF33" s="1">
        <v>0.54500000000000004</v>
      </c>
      <c r="AG33" s="1">
        <v>0.182</v>
      </c>
      <c r="AH33" s="1">
        <v>2.3483999999999998</v>
      </c>
      <c r="AI33" s="1">
        <v>2.5301999999999998</v>
      </c>
      <c r="AJ33" s="1">
        <v>0.73</v>
      </c>
      <c r="AK33" s="1">
        <v>1.0978000000000001</v>
      </c>
      <c r="AL33" s="1">
        <v>1.2889999999999999</v>
      </c>
      <c r="AM33" s="1">
        <v>0.73940000000000006</v>
      </c>
      <c r="AN33" s="10" t="s">
        <v>162</v>
      </c>
      <c r="AO33" s="1">
        <f t="shared" si="10"/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46</v>
      </c>
      <c r="C34" s="1">
        <v>1739</v>
      </c>
      <c r="D34" s="1">
        <v>2125</v>
      </c>
      <c r="E34" s="1">
        <v>1261</v>
      </c>
      <c r="F34" s="1">
        <v>1901</v>
      </c>
      <c r="G34" s="1">
        <f t="shared" si="5"/>
        <v>1691</v>
      </c>
      <c r="H34" s="8">
        <v>0.4</v>
      </c>
      <c r="I34" s="1">
        <v>45</v>
      </c>
      <c r="J34" s="1" t="s">
        <v>42</v>
      </c>
      <c r="K34" s="1"/>
      <c r="L34" s="1">
        <v>1672</v>
      </c>
      <c r="M34" s="1">
        <f t="shared" si="3"/>
        <v>-411</v>
      </c>
      <c r="N34" s="1">
        <f t="shared" si="6"/>
        <v>829</v>
      </c>
      <c r="O34" s="1">
        <v>432</v>
      </c>
      <c r="P34" s="12">
        <v>208</v>
      </c>
      <c r="Q34" s="1"/>
      <c r="R34" s="12">
        <v>210</v>
      </c>
      <c r="S34" s="12">
        <v>210</v>
      </c>
      <c r="T34" s="1">
        <v>0</v>
      </c>
      <c r="U34" s="1">
        <v>0</v>
      </c>
      <c r="V34" s="1"/>
      <c r="W34" s="1">
        <f t="shared" si="7"/>
        <v>165.8</v>
      </c>
      <c r="X34" s="5">
        <f t="shared" ref="X34:X45" si="14">11*W34-V34-U34-T34-Q34-G34</f>
        <v>132.80000000000018</v>
      </c>
      <c r="Y34" s="5"/>
      <c r="Z34" s="5">
        <f t="shared" si="8"/>
        <v>132.80000000000018</v>
      </c>
      <c r="AA34" s="5"/>
      <c r="AB34" s="1"/>
      <c r="AC34" s="1"/>
      <c r="AD34" s="1">
        <f t="shared" si="9"/>
        <v>11</v>
      </c>
      <c r="AE34" s="1">
        <f t="shared" si="4"/>
        <v>10.199034981905911</v>
      </c>
      <c r="AF34" s="1">
        <v>173</v>
      </c>
      <c r="AG34" s="1">
        <v>141.80000000000001</v>
      </c>
      <c r="AH34" s="1">
        <v>267.8</v>
      </c>
      <c r="AI34" s="1">
        <v>225.6</v>
      </c>
      <c r="AJ34" s="1">
        <v>238.8</v>
      </c>
      <c r="AK34" s="1">
        <v>213.6</v>
      </c>
      <c r="AL34" s="1">
        <v>211.8</v>
      </c>
      <c r="AM34" s="1">
        <v>179</v>
      </c>
      <c r="AN34" s="1" t="s">
        <v>47</v>
      </c>
      <c r="AO34" s="1">
        <f t="shared" si="10"/>
        <v>53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46</v>
      </c>
      <c r="C35" s="1">
        <v>760</v>
      </c>
      <c r="D35" s="1">
        <v>60</v>
      </c>
      <c r="E35" s="1">
        <v>274</v>
      </c>
      <c r="F35" s="1">
        <v>445</v>
      </c>
      <c r="G35" s="1">
        <f t="shared" si="5"/>
        <v>445</v>
      </c>
      <c r="H35" s="8">
        <v>0.45</v>
      </c>
      <c r="I35" s="1">
        <v>50</v>
      </c>
      <c r="J35" s="1" t="s">
        <v>42</v>
      </c>
      <c r="K35" s="1"/>
      <c r="L35" s="1">
        <v>324</v>
      </c>
      <c r="M35" s="1">
        <f t="shared" si="3"/>
        <v>-50</v>
      </c>
      <c r="N35" s="1">
        <f t="shared" si="6"/>
        <v>214</v>
      </c>
      <c r="O35" s="1">
        <v>60</v>
      </c>
      <c r="P35" s="12">
        <v>0</v>
      </c>
      <c r="Q35" s="1"/>
      <c r="R35" s="12">
        <v>0</v>
      </c>
      <c r="S35" s="12">
        <v>0</v>
      </c>
      <c r="T35" s="1">
        <v>0</v>
      </c>
      <c r="U35" s="1">
        <v>0</v>
      </c>
      <c r="V35" s="1"/>
      <c r="W35" s="1">
        <f t="shared" si="7"/>
        <v>42.8</v>
      </c>
      <c r="X35" s="5">
        <f t="shared" si="14"/>
        <v>25.799999999999955</v>
      </c>
      <c r="Y35" s="5"/>
      <c r="Z35" s="5">
        <f t="shared" si="8"/>
        <v>25.799999999999955</v>
      </c>
      <c r="AA35" s="5"/>
      <c r="AB35" s="1"/>
      <c r="AC35" s="1"/>
      <c r="AD35" s="1">
        <f t="shared" si="9"/>
        <v>11</v>
      </c>
      <c r="AE35" s="1">
        <f t="shared" si="4"/>
        <v>10.397196261682243</v>
      </c>
      <c r="AF35" s="1">
        <v>46.2</v>
      </c>
      <c r="AG35" s="1">
        <v>45</v>
      </c>
      <c r="AH35" s="1">
        <v>47.8</v>
      </c>
      <c r="AI35" s="1">
        <v>86.4</v>
      </c>
      <c r="AJ35" s="1">
        <v>85.4</v>
      </c>
      <c r="AK35" s="1">
        <v>49</v>
      </c>
      <c r="AL35" s="1">
        <v>43</v>
      </c>
      <c r="AM35" s="1">
        <v>49.2</v>
      </c>
      <c r="AN35" s="1" t="s">
        <v>47</v>
      </c>
      <c r="AO35" s="1">
        <f t="shared" si="10"/>
        <v>12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46</v>
      </c>
      <c r="C36" s="1">
        <v>1180</v>
      </c>
      <c r="D36" s="1">
        <v>2519</v>
      </c>
      <c r="E36" s="1">
        <v>1005</v>
      </c>
      <c r="F36" s="1">
        <v>1617</v>
      </c>
      <c r="G36" s="1">
        <f t="shared" si="5"/>
        <v>1437</v>
      </c>
      <c r="H36" s="8">
        <v>0.4</v>
      </c>
      <c r="I36" s="1">
        <v>45</v>
      </c>
      <c r="J36" s="1" t="s">
        <v>42</v>
      </c>
      <c r="K36" s="1"/>
      <c r="L36" s="1">
        <v>1347</v>
      </c>
      <c r="M36" s="1">
        <f t="shared" si="3"/>
        <v>-342</v>
      </c>
      <c r="N36" s="1">
        <f t="shared" si="6"/>
        <v>639</v>
      </c>
      <c r="O36" s="1">
        <v>366</v>
      </c>
      <c r="P36" s="12">
        <v>184</v>
      </c>
      <c r="Q36" s="1"/>
      <c r="R36" s="12">
        <v>180</v>
      </c>
      <c r="S36" s="12">
        <v>210</v>
      </c>
      <c r="T36" s="1">
        <v>0</v>
      </c>
      <c r="U36" s="1">
        <v>0</v>
      </c>
      <c r="V36" s="1"/>
      <c r="W36" s="1">
        <f t="shared" si="7"/>
        <v>127.8</v>
      </c>
      <c r="X36" s="5"/>
      <c r="Y36" s="5"/>
      <c r="Z36" s="5">
        <f t="shared" si="8"/>
        <v>0</v>
      </c>
      <c r="AA36" s="5"/>
      <c r="AB36" s="1"/>
      <c r="AC36" s="1"/>
      <c r="AD36" s="1">
        <f t="shared" si="9"/>
        <v>11.244131455399062</v>
      </c>
      <c r="AE36" s="1">
        <f t="shared" si="4"/>
        <v>11.244131455399062</v>
      </c>
      <c r="AF36" s="1">
        <v>137.6</v>
      </c>
      <c r="AG36" s="1">
        <v>126.2</v>
      </c>
      <c r="AH36" s="1">
        <v>221.4</v>
      </c>
      <c r="AI36" s="1">
        <v>165.2</v>
      </c>
      <c r="AJ36" s="1">
        <v>188.2</v>
      </c>
      <c r="AK36" s="1">
        <v>176.8</v>
      </c>
      <c r="AL36" s="1">
        <v>175.6</v>
      </c>
      <c r="AM36" s="1">
        <v>146.4</v>
      </c>
      <c r="AN36" s="1"/>
      <c r="AO36" s="1">
        <f t="shared" si="10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41</v>
      </c>
      <c r="C37" s="1">
        <v>442.697</v>
      </c>
      <c r="D37" s="1">
        <v>377.99200000000002</v>
      </c>
      <c r="E37" s="1">
        <v>308.25700000000001</v>
      </c>
      <c r="F37" s="1">
        <v>208.779</v>
      </c>
      <c r="G37" s="1">
        <f t="shared" si="5"/>
        <v>208.779</v>
      </c>
      <c r="H37" s="8">
        <v>1</v>
      </c>
      <c r="I37" s="1">
        <v>45</v>
      </c>
      <c r="J37" s="1" t="s">
        <v>42</v>
      </c>
      <c r="K37" s="1"/>
      <c r="L37" s="1">
        <v>374.47699999999998</v>
      </c>
      <c r="M37" s="1">
        <f t="shared" ref="M37:M68" si="15">E37-L37</f>
        <v>-66.21999999999997</v>
      </c>
      <c r="N37" s="1">
        <f t="shared" si="6"/>
        <v>192.232</v>
      </c>
      <c r="O37" s="1">
        <v>116.02500000000001</v>
      </c>
      <c r="P37" s="12">
        <v>0</v>
      </c>
      <c r="Q37" s="1"/>
      <c r="R37" s="12">
        <v>0</v>
      </c>
      <c r="S37" s="12">
        <v>60</v>
      </c>
      <c r="T37" s="1">
        <v>465.24880000000002</v>
      </c>
      <c r="U37" s="1">
        <v>76.691800000000001</v>
      </c>
      <c r="V37" s="1"/>
      <c r="W37" s="1">
        <f t="shared" si="7"/>
        <v>38.446399999999997</v>
      </c>
      <c r="X37" s="5"/>
      <c r="Y37" s="5"/>
      <c r="Z37" s="5">
        <f t="shared" si="8"/>
        <v>0</v>
      </c>
      <c r="AA37" s="5"/>
      <c r="AB37" s="1"/>
      <c r="AC37" s="1"/>
      <c r="AD37" s="1">
        <f t="shared" si="9"/>
        <v>19.526395189146452</v>
      </c>
      <c r="AE37" s="1">
        <f t="shared" si="4"/>
        <v>19.526395189146452</v>
      </c>
      <c r="AF37" s="1">
        <v>76.691800000000001</v>
      </c>
      <c r="AG37" s="1">
        <v>90.000599999999991</v>
      </c>
      <c r="AH37" s="1">
        <v>75.361999999999995</v>
      </c>
      <c r="AI37" s="1">
        <v>78.886200000000002</v>
      </c>
      <c r="AJ37" s="1">
        <v>84.255600000000001</v>
      </c>
      <c r="AK37" s="1">
        <v>69.680800000000005</v>
      </c>
      <c r="AL37" s="1">
        <v>67.841800000000006</v>
      </c>
      <c r="AM37" s="1">
        <v>68.645200000000003</v>
      </c>
      <c r="AN37" s="1"/>
      <c r="AO37" s="1">
        <f t="shared" si="10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46</v>
      </c>
      <c r="C38" s="1">
        <v>29</v>
      </c>
      <c r="D38" s="1">
        <v>202</v>
      </c>
      <c r="E38" s="1">
        <v>117</v>
      </c>
      <c r="F38" s="1">
        <v>103</v>
      </c>
      <c r="G38" s="1">
        <f t="shared" si="5"/>
        <v>103</v>
      </c>
      <c r="H38" s="8">
        <v>0.1</v>
      </c>
      <c r="I38" s="1">
        <v>730</v>
      </c>
      <c r="J38" s="1" t="s">
        <v>42</v>
      </c>
      <c r="K38" s="1"/>
      <c r="L38" s="1">
        <v>130</v>
      </c>
      <c r="M38" s="1">
        <f t="shared" si="15"/>
        <v>-13</v>
      </c>
      <c r="N38" s="1">
        <f t="shared" si="6"/>
        <v>117</v>
      </c>
      <c r="O38" s="1"/>
      <c r="P38" s="12">
        <v>0</v>
      </c>
      <c r="Q38" s="1"/>
      <c r="R38" s="12">
        <v>0</v>
      </c>
      <c r="S38" s="12">
        <v>0</v>
      </c>
      <c r="T38" s="1">
        <v>574</v>
      </c>
      <c r="U38" s="1">
        <v>0</v>
      </c>
      <c r="V38" s="1"/>
      <c r="W38" s="1">
        <f t="shared" si="7"/>
        <v>23.4</v>
      </c>
      <c r="X38" s="5"/>
      <c r="Y38" s="5"/>
      <c r="Z38" s="5">
        <f t="shared" si="8"/>
        <v>0</v>
      </c>
      <c r="AA38" s="5"/>
      <c r="AB38" s="1"/>
      <c r="AC38" s="1"/>
      <c r="AD38" s="1">
        <f t="shared" si="9"/>
        <v>28.931623931623932</v>
      </c>
      <c r="AE38" s="1">
        <f t="shared" ref="AE38:AE69" si="16">(G38+Q38+T38+U38+V38)/W38</f>
        <v>28.931623931623932</v>
      </c>
      <c r="AF38" s="1">
        <v>47</v>
      </c>
      <c r="AG38" s="1">
        <v>73</v>
      </c>
      <c r="AH38" s="1">
        <v>33.4</v>
      </c>
      <c r="AI38" s="1">
        <v>21</v>
      </c>
      <c r="AJ38" s="1">
        <v>20</v>
      </c>
      <c r="AK38" s="1">
        <v>0</v>
      </c>
      <c r="AL38" s="1">
        <v>0</v>
      </c>
      <c r="AM38" s="1">
        <v>0</v>
      </c>
      <c r="AN38" s="1" t="s">
        <v>85</v>
      </c>
      <c r="AO38" s="1">
        <f t="shared" si="10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46</v>
      </c>
      <c r="C39" s="1">
        <v>302</v>
      </c>
      <c r="D39" s="1">
        <v>243</v>
      </c>
      <c r="E39" s="1">
        <v>180</v>
      </c>
      <c r="F39" s="1">
        <v>153</v>
      </c>
      <c r="G39" s="1">
        <f t="shared" si="5"/>
        <v>153</v>
      </c>
      <c r="H39" s="8">
        <v>0.35</v>
      </c>
      <c r="I39" s="1">
        <v>40</v>
      </c>
      <c r="J39" s="1" t="s">
        <v>42</v>
      </c>
      <c r="K39" s="1"/>
      <c r="L39" s="1">
        <v>203</v>
      </c>
      <c r="M39" s="1">
        <f t="shared" si="15"/>
        <v>-23</v>
      </c>
      <c r="N39" s="1">
        <f t="shared" si="6"/>
        <v>150</v>
      </c>
      <c r="O39" s="1">
        <v>30</v>
      </c>
      <c r="P39" s="12">
        <v>0</v>
      </c>
      <c r="Q39" s="1"/>
      <c r="R39" s="12">
        <v>0</v>
      </c>
      <c r="S39" s="12">
        <v>60</v>
      </c>
      <c r="T39" s="1">
        <v>0</v>
      </c>
      <c r="U39" s="1">
        <v>105.2</v>
      </c>
      <c r="V39" s="1"/>
      <c r="W39" s="1">
        <f t="shared" si="7"/>
        <v>30</v>
      </c>
      <c r="X39" s="5">
        <f t="shared" si="14"/>
        <v>71.800000000000011</v>
      </c>
      <c r="Y39" s="5"/>
      <c r="Z39" s="5">
        <f t="shared" si="8"/>
        <v>71.800000000000011</v>
      </c>
      <c r="AA39" s="5"/>
      <c r="AB39" s="1"/>
      <c r="AC39" s="1"/>
      <c r="AD39" s="1">
        <f t="shared" si="9"/>
        <v>11</v>
      </c>
      <c r="AE39" s="1">
        <f t="shared" si="16"/>
        <v>8.6066666666666656</v>
      </c>
      <c r="AF39" s="1">
        <v>31.8</v>
      </c>
      <c r="AG39" s="1">
        <v>32</v>
      </c>
      <c r="AH39" s="1">
        <v>39.4</v>
      </c>
      <c r="AI39" s="1">
        <v>42</v>
      </c>
      <c r="AJ39" s="1">
        <v>44.2</v>
      </c>
      <c r="AK39" s="1">
        <v>44</v>
      </c>
      <c r="AL39" s="1">
        <v>41</v>
      </c>
      <c r="AM39" s="1">
        <v>36.4</v>
      </c>
      <c r="AN39" s="1"/>
      <c r="AO39" s="1">
        <f t="shared" si="10"/>
        <v>25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41</v>
      </c>
      <c r="C40" s="1">
        <v>26.492999999999999</v>
      </c>
      <c r="D40" s="1">
        <v>30.361000000000001</v>
      </c>
      <c r="E40" s="1">
        <v>34.792000000000002</v>
      </c>
      <c r="F40" s="1">
        <v>11.987</v>
      </c>
      <c r="G40" s="1">
        <f t="shared" si="5"/>
        <v>11.987</v>
      </c>
      <c r="H40" s="8">
        <v>1</v>
      </c>
      <c r="I40" s="1">
        <v>40</v>
      </c>
      <c r="J40" s="1" t="s">
        <v>42</v>
      </c>
      <c r="K40" s="1"/>
      <c r="L40" s="1">
        <v>45.012999999999998</v>
      </c>
      <c r="M40" s="1">
        <f t="shared" si="15"/>
        <v>-10.220999999999997</v>
      </c>
      <c r="N40" s="1">
        <f t="shared" si="6"/>
        <v>30.479000000000003</v>
      </c>
      <c r="O40" s="1">
        <v>4.3129999999999997</v>
      </c>
      <c r="P40" s="12">
        <v>0</v>
      </c>
      <c r="Q40" s="1"/>
      <c r="R40" s="12">
        <v>0</v>
      </c>
      <c r="S40" s="12">
        <v>0</v>
      </c>
      <c r="T40" s="1">
        <v>17.7956</v>
      </c>
      <c r="U40" s="1">
        <v>22.3294</v>
      </c>
      <c r="V40" s="1"/>
      <c r="W40" s="1">
        <f t="shared" si="7"/>
        <v>6.0958000000000006</v>
      </c>
      <c r="X40" s="5">
        <f t="shared" si="14"/>
        <v>14.94180000000001</v>
      </c>
      <c r="Y40" s="5"/>
      <c r="Z40" s="5">
        <f t="shared" si="8"/>
        <v>14.94180000000001</v>
      </c>
      <c r="AA40" s="5"/>
      <c r="AB40" s="1"/>
      <c r="AC40" s="1"/>
      <c r="AD40" s="1">
        <f t="shared" si="9"/>
        <v>11</v>
      </c>
      <c r="AE40" s="1">
        <f t="shared" si="16"/>
        <v>8.5488369040979038</v>
      </c>
      <c r="AF40" s="1">
        <v>6.6498000000000008</v>
      </c>
      <c r="AG40" s="1">
        <v>6.2594000000000003</v>
      </c>
      <c r="AH40" s="1">
        <v>5.8335999999999997</v>
      </c>
      <c r="AI40" s="1">
        <v>5.0637999999999996</v>
      </c>
      <c r="AJ40" s="1">
        <v>4.4527999999999999</v>
      </c>
      <c r="AK40" s="1">
        <v>6.3346</v>
      </c>
      <c r="AL40" s="1">
        <v>6.1943999999999999</v>
      </c>
      <c r="AM40" s="1">
        <v>5.0190000000000001</v>
      </c>
      <c r="AN40" s="1"/>
      <c r="AO40" s="1">
        <f t="shared" si="10"/>
        <v>15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46</v>
      </c>
      <c r="C41" s="1">
        <v>271</v>
      </c>
      <c r="D41" s="1">
        <v>553</v>
      </c>
      <c r="E41" s="1">
        <v>280</v>
      </c>
      <c r="F41" s="1">
        <v>368</v>
      </c>
      <c r="G41" s="1">
        <f t="shared" si="5"/>
        <v>305</v>
      </c>
      <c r="H41" s="8">
        <v>0.4</v>
      </c>
      <c r="I41" s="1">
        <v>40</v>
      </c>
      <c r="J41" s="1" t="s">
        <v>42</v>
      </c>
      <c r="K41" s="1"/>
      <c r="L41" s="1">
        <v>345</v>
      </c>
      <c r="M41" s="1">
        <f t="shared" si="15"/>
        <v>-65</v>
      </c>
      <c r="N41" s="1">
        <f t="shared" si="6"/>
        <v>220</v>
      </c>
      <c r="O41" s="1">
        <v>60</v>
      </c>
      <c r="P41" s="12">
        <v>58</v>
      </c>
      <c r="Q41" s="1"/>
      <c r="R41" s="12">
        <v>63</v>
      </c>
      <c r="S41" s="12">
        <v>0</v>
      </c>
      <c r="T41" s="1">
        <v>0</v>
      </c>
      <c r="U41" s="1">
        <v>41.2</v>
      </c>
      <c r="V41" s="1"/>
      <c r="W41" s="1">
        <f t="shared" si="7"/>
        <v>44</v>
      </c>
      <c r="X41" s="5">
        <f t="shared" si="14"/>
        <v>137.80000000000001</v>
      </c>
      <c r="Y41" s="5"/>
      <c r="Z41" s="5">
        <f t="shared" si="8"/>
        <v>137.80000000000001</v>
      </c>
      <c r="AA41" s="5"/>
      <c r="AB41" s="1"/>
      <c r="AC41" s="1"/>
      <c r="AD41" s="1">
        <f t="shared" si="9"/>
        <v>11</v>
      </c>
      <c r="AE41" s="1">
        <f t="shared" si="16"/>
        <v>7.8681818181818182</v>
      </c>
      <c r="AF41" s="1">
        <v>41.2</v>
      </c>
      <c r="AG41" s="1">
        <v>27</v>
      </c>
      <c r="AH41" s="1">
        <v>56</v>
      </c>
      <c r="AI41" s="1">
        <v>36.200000000000003</v>
      </c>
      <c r="AJ41" s="1">
        <v>31</v>
      </c>
      <c r="AK41" s="1">
        <v>27.4</v>
      </c>
      <c r="AL41" s="1">
        <v>35</v>
      </c>
      <c r="AM41" s="1">
        <v>33.4</v>
      </c>
      <c r="AN41" s="1"/>
      <c r="AO41" s="1">
        <f t="shared" si="10"/>
        <v>55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46</v>
      </c>
      <c r="C42" s="1">
        <v>602</v>
      </c>
      <c r="D42" s="1">
        <v>1005</v>
      </c>
      <c r="E42" s="1">
        <v>480</v>
      </c>
      <c r="F42" s="1">
        <v>694</v>
      </c>
      <c r="G42" s="1">
        <f t="shared" si="5"/>
        <v>607</v>
      </c>
      <c r="H42" s="8">
        <v>0.4</v>
      </c>
      <c r="I42" s="1">
        <v>45</v>
      </c>
      <c r="J42" s="1" t="s">
        <v>42</v>
      </c>
      <c r="K42" s="1"/>
      <c r="L42" s="1">
        <v>589</v>
      </c>
      <c r="M42" s="1">
        <f t="shared" si="15"/>
        <v>-109</v>
      </c>
      <c r="N42" s="1">
        <f t="shared" si="6"/>
        <v>372</v>
      </c>
      <c r="O42" s="1">
        <v>108</v>
      </c>
      <c r="P42" s="12">
        <v>106</v>
      </c>
      <c r="Q42" s="1"/>
      <c r="R42" s="12">
        <v>87</v>
      </c>
      <c r="S42" s="12">
        <v>0</v>
      </c>
      <c r="T42" s="1">
        <v>0</v>
      </c>
      <c r="U42" s="1">
        <v>0</v>
      </c>
      <c r="V42" s="1"/>
      <c r="W42" s="1">
        <f t="shared" si="7"/>
        <v>74.400000000000006</v>
      </c>
      <c r="X42" s="5">
        <f t="shared" si="14"/>
        <v>211.40000000000009</v>
      </c>
      <c r="Y42" s="5"/>
      <c r="Z42" s="5">
        <f t="shared" si="8"/>
        <v>211.40000000000009</v>
      </c>
      <c r="AA42" s="5"/>
      <c r="AB42" s="1"/>
      <c r="AC42" s="1"/>
      <c r="AD42" s="1">
        <f t="shared" si="9"/>
        <v>11</v>
      </c>
      <c r="AE42" s="1">
        <f t="shared" si="16"/>
        <v>8.158602150537634</v>
      </c>
      <c r="AF42" s="1">
        <v>66.400000000000006</v>
      </c>
      <c r="AG42" s="1">
        <v>43.6</v>
      </c>
      <c r="AH42" s="1">
        <v>94.8</v>
      </c>
      <c r="AI42" s="1">
        <v>74.400000000000006</v>
      </c>
      <c r="AJ42" s="1">
        <v>75.599999999999994</v>
      </c>
      <c r="AK42" s="1">
        <v>68.400000000000006</v>
      </c>
      <c r="AL42" s="1">
        <v>75.400000000000006</v>
      </c>
      <c r="AM42" s="1">
        <v>71</v>
      </c>
      <c r="AN42" s="1" t="s">
        <v>47</v>
      </c>
      <c r="AO42" s="1">
        <f t="shared" si="10"/>
        <v>85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41</v>
      </c>
      <c r="C43" s="1">
        <v>78.025999999999996</v>
      </c>
      <c r="D43" s="1">
        <v>169.01300000000001</v>
      </c>
      <c r="E43" s="1">
        <v>94.311999999999998</v>
      </c>
      <c r="F43" s="1">
        <v>80.564999999999998</v>
      </c>
      <c r="G43" s="1">
        <f t="shared" si="5"/>
        <v>80.564999999999998</v>
      </c>
      <c r="H43" s="8">
        <v>1</v>
      </c>
      <c r="I43" s="1">
        <v>40</v>
      </c>
      <c r="J43" s="1" t="s">
        <v>42</v>
      </c>
      <c r="K43" s="1"/>
      <c r="L43" s="1">
        <v>118.94799999999999</v>
      </c>
      <c r="M43" s="1">
        <f t="shared" si="15"/>
        <v>-24.635999999999996</v>
      </c>
      <c r="N43" s="1">
        <f t="shared" si="6"/>
        <v>68.447000000000003</v>
      </c>
      <c r="O43" s="1">
        <v>25.864999999999998</v>
      </c>
      <c r="P43" s="12">
        <v>0</v>
      </c>
      <c r="Q43" s="1"/>
      <c r="R43" s="12">
        <v>0</v>
      </c>
      <c r="S43" s="12">
        <v>40</v>
      </c>
      <c r="T43" s="1">
        <v>4.2632000000000261</v>
      </c>
      <c r="U43" s="1">
        <v>31.77819999999997</v>
      </c>
      <c r="V43" s="1"/>
      <c r="W43" s="1">
        <f t="shared" si="7"/>
        <v>13.689400000000001</v>
      </c>
      <c r="X43" s="5">
        <f t="shared" si="14"/>
        <v>33.977000000000018</v>
      </c>
      <c r="Y43" s="5"/>
      <c r="Z43" s="5">
        <f t="shared" si="8"/>
        <v>33.977000000000018</v>
      </c>
      <c r="AA43" s="5"/>
      <c r="AB43" s="1"/>
      <c r="AC43" s="1"/>
      <c r="AD43" s="1">
        <f t="shared" si="9"/>
        <v>11</v>
      </c>
      <c r="AE43" s="1">
        <f t="shared" si="16"/>
        <v>8.518006632869227</v>
      </c>
      <c r="AF43" s="1">
        <v>14.4346</v>
      </c>
      <c r="AG43" s="1">
        <v>16.334</v>
      </c>
      <c r="AH43" s="1">
        <v>18.047999999999998</v>
      </c>
      <c r="AI43" s="1">
        <v>14.3842</v>
      </c>
      <c r="AJ43" s="1">
        <v>13.5288</v>
      </c>
      <c r="AK43" s="1">
        <v>17.506599999999999</v>
      </c>
      <c r="AL43" s="1">
        <v>16.439</v>
      </c>
      <c r="AM43" s="1">
        <v>15.675800000000001</v>
      </c>
      <c r="AN43" s="1"/>
      <c r="AO43" s="1">
        <f t="shared" si="10"/>
        <v>34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46</v>
      </c>
      <c r="C44" s="1">
        <v>475</v>
      </c>
      <c r="D44" s="1">
        <v>929</v>
      </c>
      <c r="E44" s="1">
        <v>522</v>
      </c>
      <c r="F44" s="1">
        <v>458</v>
      </c>
      <c r="G44" s="1">
        <f t="shared" si="5"/>
        <v>458</v>
      </c>
      <c r="H44" s="8">
        <v>0.35</v>
      </c>
      <c r="I44" s="1">
        <v>40</v>
      </c>
      <c r="J44" s="1" t="s">
        <v>42</v>
      </c>
      <c r="K44" s="1"/>
      <c r="L44" s="1">
        <v>554</v>
      </c>
      <c r="M44" s="1">
        <f t="shared" si="15"/>
        <v>-32</v>
      </c>
      <c r="N44" s="1">
        <f t="shared" si="6"/>
        <v>480</v>
      </c>
      <c r="O44" s="1">
        <v>42</v>
      </c>
      <c r="P44" s="12">
        <v>0</v>
      </c>
      <c r="Q44" s="1"/>
      <c r="R44" s="12">
        <v>0</v>
      </c>
      <c r="S44" s="12">
        <v>60</v>
      </c>
      <c r="T44" s="1">
        <v>297.19999999999987</v>
      </c>
      <c r="U44" s="1">
        <v>175.00000000000011</v>
      </c>
      <c r="V44" s="1"/>
      <c r="W44" s="1">
        <f t="shared" si="7"/>
        <v>96</v>
      </c>
      <c r="X44" s="5">
        <f t="shared" si="14"/>
        <v>125.79999999999995</v>
      </c>
      <c r="Y44" s="5"/>
      <c r="Z44" s="5">
        <f t="shared" si="8"/>
        <v>125.79999999999995</v>
      </c>
      <c r="AA44" s="5"/>
      <c r="AB44" s="1"/>
      <c r="AC44" s="1"/>
      <c r="AD44" s="1">
        <f t="shared" si="9"/>
        <v>11</v>
      </c>
      <c r="AE44" s="1">
        <f t="shared" si="16"/>
        <v>9.6895833333333332</v>
      </c>
      <c r="AF44" s="1">
        <v>107.2</v>
      </c>
      <c r="AG44" s="1">
        <v>120.4</v>
      </c>
      <c r="AH44" s="1">
        <v>117.8</v>
      </c>
      <c r="AI44" s="1">
        <v>97.6</v>
      </c>
      <c r="AJ44" s="1">
        <v>91</v>
      </c>
      <c r="AK44" s="1">
        <v>69.599999999999994</v>
      </c>
      <c r="AL44" s="1">
        <v>69.400000000000006</v>
      </c>
      <c r="AM44" s="1">
        <v>65.599999999999994</v>
      </c>
      <c r="AN44" s="1" t="s">
        <v>74</v>
      </c>
      <c r="AO44" s="1">
        <f t="shared" si="10"/>
        <v>44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46</v>
      </c>
      <c r="C45" s="1">
        <v>375</v>
      </c>
      <c r="D45" s="1">
        <v>280</v>
      </c>
      <c r="E45" s="1">
        <v>327</v>
      </c>
      <c r="F45" s="1">
        <v>149</v>
      </c>
      <c r="G45" s="1">
        <f t="shared" si="5"/>
        <v>149</v>
      </c>
      <c r="H45" s="8">
        <v>0.4</v>
      </c>
      <c r="I45" s="1">
        <v>40</v>
      </c>
      <c r="J45" s="1" t="s">
        <v>42</v>
      </c>
      <c r="K45" s="1"/>
      <c r="L45" s="1">
        <v>344</v>
      </c>
      <c r="M45" s="1">
        <f t="shared" si="15"/>
        <v>-17</v>
      </c>
      <c r="N45" s="1">
        <f t="shared" si="6"/>
        <v>321</v>
      </c>
      <c r="O45" s="1">
        <v>6</v>
      </c>
      <c r="P45" s="12">
        <v>0</v>
      </c>
      <c r="Q45" s="1"/>
      <c r="R45" s="12">
        <v>0</v>
      </c>
      <c r="S45" s="12">
        <v>0</v>
      </c>
      <c r="T45" s="1">
        <v>122.6</v>
      </c>
      <c r="U45" s="1">
        <v>200.39999999999989</v>
      </c>
      <c r="V45" s="1"/>
      <c r="W45" s="1">
        <f t="shared" si="7"/>
        <v>64.2</v>
      </c>
      <c r="X45" s="5">
        <f t="shared" si="14"/>
        <v>234.20000000000016</v>
      </c>
      <c r="Y45" s="5"/>
      <c r="Z45" s="5">
        <f t="shared" si="8"/>
        <v>234.20000000000016</v>
      </c>
      <c r="AA45" s="5"/>
      <c r="AB45" s="1"/>
      <c r="AC45" s="1"/>
      <c r="AD45" s="1">
        <f t="shared" si="9"/>
        <v>11</v>
      </c>
      <c r="AE45" s="1">
        <f t="shared" si="16"/>
        <v>7.3520249221183782</v>
      </c>
      <c r="AF45" s="1">
        <v>58.8</v>
      </c>
      <c r="AG45" s="1">
        <v>59.2</v>
      </c>
      <c r="AH45" s="1">
        <v>62.2</v>
      </c>
      <c r="AI45" s="1">
        <v>60.6</v>
      </c>
      <c r="AJ45" s="1">
        <v>62.4</v>
      </c>
      <c r="AK45" s="1">
        <v>66.400000000000006</v>
      </c>
      <c r="AL45" s="1">
        <v>72.2</v>
      </c>
      <c r="AM45" s="1">
        <v>72.8</v>
      </c>
      <c r="AN45" s="1" t="s">
        <v>47</v>
      </c>
      <c r="AO45" s="1">
        <f t="shared" si="10"/>
        <v>94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41</v>
      </c>
      <c r="C46" s="1">
        <v>193.648</v>
      </c>
      <c r="D46" s="1">
        <v>388.81299999999999</v>
      </c>
      <c r="E46" s="1">
        <v>163.94499999999999</v>
      </c>
      <c r="F46" s="1">
        <v>311.53300000000002</v>
      </c>
      <c r="G46" s="1">
        <f t="shared" si="5"/>
        <v>311.53300000000002</v>
      </c>
      <c r="H46" s="8">
        <v>1</v>
      </c>
      <c r="I46" s="1">
        <v>50</v>
      </c>
      <c r="J46" s="1" t="s">
        <v>42</v>
      </c>
      <c r="K46" s="1"/>
      <c r="L46" s="1">
        <v>214.27500000000001</v>
      </c>
      <c r="M46" s="1">
        <f t="shared" si="15"/>
        <v>-50.330000000000013</v>
      </c>
      <c r="N46" s="1">
        <f t="shared" si="6"/>
        <v>110.07</v>
      </c>
      <c r="O46" s="1">
        <v>53.875</v>
      </c>
      <c r="P46" s="12">
        <v>0</v>
      </c>
      <c r="Q46" s="1"/>
      <c r="R46" s="12">
        <v>0</v>
      </c>
      <c r="S46" s="12">
        <v>0</v>
      </c>
      <c r="T46" s="1">
        <v>0</v>
      </c>
      <c r="U46" s="1">
        <v>72.11220000000003</v>
      </c>
      <c r="V46" s="1"/>
      <c r="W46" s="1">
        <f t="shared" si="7"/>
        <v>22.013999999999999</v>
      </c>
      <c r="X46" s="5"/>
      <c r="Y46" s="5"/>
      <c r="Z46" s="5">
        <f t="shared" si="8"/>
        <v>0</v>
      </c>
      <c r="AA46" s="5"/>
      <c r="AB46" s="1"/>
      <c r="AC46" s="1"/>
      <c r="AD46" s="1">
        <f t="shared" si="9"/>
        <v>17.427328063959301</v>
      </c>
      <c r="AE46" s="1">
        <f t="shared" si="16"/>
        <v>17.427328063959301</v>
      </c>
      <c r="AF46" s="1">
        <v>35.386000000000003</v>
      </c>
      <c r="AG46" s="1">
        <v>33.058399999999999</v>
      </c>
      <c r="AH46" s="1">
        <v>45.860199999999999</v>
      </c>
      <c r="AI46" s="1">
        <v>32.693399999999997</v>
      </c>
      <c r="AJ46" s="1">
        <v>18.192799999999998</v>
      </c>
      <c r="AK46" s="1">
        <v>15.429399999999999</v>
      </c>
      <c r="AL46" s="1">
        <v>28.977399999999999</v>
      </c>
      <c r="AM46" s="1">
        <v>33.860999999999997</v>
      </c>
      <c r="AN46" s="1"/>
      <c r="AO46" s="1">
        <f t="shared" si="10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41</v>
      </c>
      <c r="C47" s="1">
        <v>956.53</v>
      </c>
      <c r="D47" s="1">
        <v>991.279</v>
      </c>
      <c r="E47" s="1">
        <v>812.12300000000005</v>
      </c>
      <c r="F47" s="1">
        <v>365.226</v>
      </c>
      <c r="G47" s="1">
        <f t="shared" si="5"/>
        <v>365.226</v>
      </c>
      <c r="H47" s="8">
        <v>1</v>
      </c>
      <c r="I47" s="1">
        <v>50</v>
      </c>
      <c r="J47" s="1" t="s">
        <v>42</v>
      </c>
      <c r="K47" s="1"/>
      <c r="L47" s="1">
        <v>1086.1110000000001</v>
      </c>
      <c r="M47" s="1">
        <f t="shared" si="15"/>
        <v>-273.98800000000006</v>
      </c>
      <c r="N47" s="1">
        <f t="shared" si="6"/>
        <v>440.34500000000003</v>
      </c>
      <c r="O47" s="1">
        <v>371.77800000000002</v>
      </c>
      <c r="P47" s="12">
        <v>0</v>
      </c>
      <c r="Q47" s="1">
        <v>245.152354</v>
      </c>
      <c r="R47" s="12">
        <v>0</v>
      </c>
      <c r="S47" s="12">
        <v>0</v>
      </c>
      <c r="T47" s="1">
        <v>1137.4456459999999</v>
      </c>
      <c r="U47" s="1">
        <v>201.85839999999999</v>
      </c>
      <c r="V47" s="1"/>
      <c r="W47" s="1">
        <f t="shared" si="7"/>
        <v>88.069000000000003</v>
      </c>
      <c r="X47" s="5"/>
      <c r="Y47" s="5"/>
      <c r="Z47" s="5">
        <f t="shared" si="8"/>
        <v>0</v>
      </c>
      <c r="AA47" s="5"/>
      <c r="AB47" s="1"/>
      <c r="AC47" s="1"/>
      <c r="AD47" s="1">
        <f t="shared" si="9"/>
        <v>22.138123516787971</v>
      </c>
      <c r="AE47" s="1">
        <f t="shared" si="16"/>
        <v>22.138123516787971</v>
      </c>
      <c r="AF47" s="1">
        <v>201.85839999999999</v>
      </c>
      <c r="AG47" s="1">
        <v>227.624</v>
      </c>
      <c r="AH47" s="1">
        <v>176.36859999999999</v>
      </c>
      <c r="AI47" s="1">
        <v>191.1208</v>
      </c>
      <c r="AJ47" s="1">
        <v>162.3288</v>
      </c>
      <c r="AK47" s="1">
        <v>136.67160000000001</v>
      </c>
      <c r="AL47" s="1">
        <v>165.9898</v>
      </c>
      <c r="AM47" s="1">
        <v>159.1568</v>
      </c>
      <c r="AN47" s="1"/>
      <c r="AO47" s="1">
        <f t="shared" si="10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1" t="s">
        <v>95</v>
      </c>
      <c r="B48" s="21" t="s">
        <v>41</v>
      </c>
      <c r="C48" s="21"/>
      <c r="D48" s="21"/>
      <c r="E48" s="21"/>
      <c r="F48" s="21"/>
      <c r="G48" s="21">
        <f t="shared" si="5"/>
        <v>0</v>
      </c>
      <c r="H48" s="22">
        <v>0</v>
      </c>
      <c r="I48" s="21">
        <v>40</v>
      </c>
      <c r="J48" s="21" t="s">
        <v>42</v>
      </c>
      <c r="K48" s="21"/>
      <c r="L48" s="21"/>
      <c r="M48" s="21">
        <f t="shared" si="15"/>
        <v>0</v>
      </c>
      <c r="N48" s="21">
        <f t="shared" si="6"/>
        <v>0</v>
      </c>
      <c r="O48" s="21"/>
      <c r="P48" s="23">
        <v>0</v>
      </c>
      <c r="Q48" s="21"/>
      <c r="R48" s="23">
        <v>0</v>
      </c>
      <c r="S48" s="23">
        <v>0</v>
      </c>
      <c r="T48" s="21">
        <v>0</v>
      </c>
      <c r="U48" s="21">
        <v>0</v>
      </c>
      <c r="V48" s="21"/>
      <c r="W48" s="21">
        <f t="shared" si="7"/>
        <v>0</v>
      </c>
      <c r="X48" s="24"/>
      <c r="Y48" s="24"/>
      <c r="Z48" s="5">
        <f t="shared" si="8"/>
        <v>0</v>
      </c>
      <c r="AA48" s="24"/>
      <c r="AB48" s="21"/>
      <c r="AC48" s="21"/>
      <c r="AD48" s="1" t="e">
        <f t="shared" si="9"/>
        <v>#DIV/0!</v>
      </c>
      <c r="AE48" s="21" t="e">
        <f t="shared" si="16"/>
        <v>#DIV/0!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 t="s">
        <v>62</v>
      </c>
      <c r="AO48" s="1">
        <f t="shared" si="10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46</v>
      </c>
      <c r="C49" s="1">
        <v>397</v>
      </c>
      <c r="D49" s="1">
        <v>30</v>
      </c>
      <c r="E49" s="1">
        <v>200</v>
      </c>
      <c r="F49" s="1">
        <v>187</v>
      </c>
      <c r="G49" s="1">
        <f t="shared" si="5"/>
        <v>187</v>
      </c>
      <c r="H49" s="8">
        <v>0.45</v>
      </c>
      <c r="I49" s="1">
        <v>50</v>
      </c>
      <c r="J49" s="1" t="s">
        <v>42</v>
      </c>
      <c r="K49" s="1"/>
      <c r="L49" s="1">
        <v>221</v>
      </c>
      <c r="M49" s="1">
        <f t="shared" si="15"/>
        <v>-21</v>
      </c>
      <c r="N49" s="1">
        <f t="shared" si="6"/>
        <v>170</v>
      </c>
      <c r="O49" s="1">
        <v>30</v>
      </c>
      <c r="P49" s="12">
        <v>0</v>
      </c>
      <c r="Q49" s="1"/>
      <c r="R49" s="12">
        <v>0</v>
      </c>
      <c r="S49" s="12">
        <v>0</v>
      </c>
      <c r="T49" s="1">
        <v>0</v>
      </c>
      <c r="U49" s="1">
        <v>47.400000000000048</v>
      </c>
      <c r="V49" s="1"/>
      <c r="W49" s="1">
        <f t="shared" si="7"/>
        <v>34</v>
      </c>
      <c r="X49" s="5">
        <f t="shared" ref="X49:X64" si="17">11*W49-V49-U49-T49-Q49-G49</f>
        <v>139.59999999999997</v>
      </c>
      <c r="Y49" s="5"/>
      <c r="Z49" s="5">
        <f t="shared" si="8"/>
        <v>139.59999999999997</v>
      </c>
      <c r="AA49" s="5"/>
      <c r="AB49" s="1"/>
      <c r="AC49" s="1"/>
      <c r="AD49" s="1">
        <f t="shared" si="9"/>
        <v>11</v>
      </c>
      <c r="AE49" s="1">
        <f t="shared" si="16"/>
        <v>6.8941176470588248</v>
      </c>
      <c r="AF49" s="1">
        <v>32.200000000000003</v>
      </c>
      <c r="AG49" s="1">
        <v>32.200000000000003</v>
      </c>
      <c r="AH49" s="1">
        <v>29.6</v>
      </c>
      <c r="AI49" s="1">
        <v>48.6</v>
      </c>
      <c r="AJ49" s="1">
        <v>44.8</v>
      </c>
      <c r="AK49" s="1">
        <v>30.8</v>
      </c>
      <c r="AL49" s="1">
        <v>31.2</v>
      </c>
      <c r="AM49" s="1">
        <v>30.4</v>
      </c>
      <c r="AN49" s="1" t="s">
        <v>47</v>
      </c>
      <c r="AO49" s="1">
        <f t="shared" si="10"/>
        <v>63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46</v>
      </c>
      <c r="C50" s="1">
        <v>66</v>
      </c>
      <c r="D50" s="1">
        <v>62</v>
      </c>
      <c r="E50" s="1">
        <v>61</v>
      </c>
      <c r="F50" s="1">
        <v>50</v>
      </c>
      <c r="G50" s="1">
        <f t="shared" si="5"/>
        <v>50</v>
      </c>
      <c r="H50" s="8">
        <v>0.4</v>
      </c>
      <c r="I50" s="1">
        <v>40</v>
      </c>
      <c r="J50" s="1" t="s">
        <v>42</v>
      </c>
      <c r="K50" s="1"/>
      <c r="L50" s="1">
        <v>67</v>
      </c>
      <c r="M50" s="1">
        <f t="shared" si="15"/>
        <v>-6</v>
      </c>
      <c r="N50" s="1">
        <f t="shared" si="6"/>
        <v>61</v>
      </c>
      <c r="O50" s="1"/>
      <c r="P50" s="12">
        <v>0</v>
      </c>
      <c r="Q50" s="1"/>
      <c r="R50" s="12">
        <v>0</v>
      </c>
      <c r="S50" s="12">
        <v>0</v>
      </c>
      <c r="T50" s="1">
        <v>0</v>
      </c>
      <c r="U50" s="1">
        <v>0</v>
      </c>
      <c r="V50" s="1"/>
      <c r="W50" s="1">
        <f t="shared" si="7"/>
        <v>12.2</v>
      </c>
      <c r="X50" s="5">
        <f>10*W50-V50-U50-T50-Q50-G50</f>
        <v>72</v>
      </c>
      <c r="Y50" s="5"/>
      <c r="Z50" s="5">
        <f t="shared" si="8"/>
        <v>72</v>
      </c>
      <c r="AA50" s="5"/>
      <c r="AB50" s="1"/>
      <c r="AC50" s="1"/>
      <c r="AD50" s="1">
        <f t="shared" si="9"/>
        <v>10</v>
      </c>
      <c r="AE50" s="1">
        <f t="shared" si="16"/>
        <v>4.0983606557377055</v>
      </c>
      <c r="AF50" s="1">
        <v>7.2</v>
      </c>
      <c r="AG50" s="1">
        <v>8.6</v>
      </c>
      <c r="AH50" s="1">
        <v>10.8</v>
      </c>
      <c r="AI50" s="1">
        <v>9.8000000000000007</v>
      </c>
      <c r="AJ50" s="1">
        <v>8.1999999999999993</v>
      </c>
      <c r="AK50" s="1">
        <v>8</v>
      </c>
      <c r="AL50" s="1">
        <v>7</v>
      </c>
      <c r="AM50" s="1">
        <v>7.6</v>
      </c>
      <c r="AN50" s="1"/>
      <c r="AO50" s="1">
        <f t="shared" si="10"/>
        <v>29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46</v>
      </c>
      <c r="C51" s="1">
        <v>103</v>
      </c>
      <c r="D51" s="1">
        <v>3</v>
      </c>
      <c r="E51" s="1">
        <v>66</v>
      </c>
      <c r="F51" s="1">
        <v>25</v>
      </c>
      <c r="G51" s="1">
        <f t="shared" si="5"/>
        <v>25</v>
      </c>
      <c r="H51" s="8">
        <v>0.4</v>
      </c>
      <c r="I51" s="1">
        <v>40</v>
      </c>
      <c r="J51" s="1" t="s">
        <v>42</v>
      </c>
      <c r="K51" s="1"/>
      <c r="L51" s="1">
        <v>71</v>
      </c>
      <c r="M51" s="1">
        <f t="shared" si="15"/>
        <v>-5</v>
      </c>
      <c r="N51" s="1">
        <f t="shared" si="6"/>
        <v>66</v>
      </c>
      <c r="O51" s="1"/>
      <c r="P51" s="12">
        <v>0</v>
      </c>
      <c r="Q51" s="1"/>
      <c r="R51" s="12">
        <v>0</v>
      </c>
      <c r="S51" s="12">
        <v>0</v>
      </c>
      <c r="T51" s="1">
        <v>0</v>
      </c>
      <c r="U51" s="1">
        <v>9.5999999999999943</v>
      </c>
      <c r="V51" s="1"/>
      <c r="W51" s="1">
        <f t="shared" si="7"/>
        <v>13.2</v>
      </c>
      <c r="X51" s="5">
        <f>9*W51-V51-U51-T51-Q51-G51</f>
        <v>84.2</v>
      </c>
      <c r="Y51" s="5"/>
      <c r="Z51" s="5">
        <f t="shared" si="8"/>
        <v>84.2</v>
      </c>
      <c r="AA51" s="5"/>
      <c r="AB51" s="1"/>
      <c r="AC51" s="1"/>
      <c r="AD51" s="1">
        <f t="shared" si="9"/>
        <v>9</v>
      </c>
      <c r="AE51" s="1">
        <f t="shared" si="16"/>
        <v>2.6212121212121211</v>
      </c>
      <c r="AF51" s="1">
        <v>7.6</v>
      </c>
      <c r="AG51" s="1">
        <v>5.4</v>
      </c>
      <c r="AH51" s="1">
        <v>9</v>
      </c>
      <c r="AI51" s="1">
        <v>11.4</v>
      </c>
      <c r="AJ51" s="1">
        <v>9.6</v>
      </c>
      <c r="AK51" s="1">
        <v>7.4</v>
      </c>
      <c r="AL51" s="1">
        <v>7</v>
      </c>
      <c r="AM51" s="1">
        <v>11.2</v>
      </c>
      <c r="AN51" s="1" t="s">
        <v>99</v>
      </c>
      <c r="AO51" s="1">
        <f t="shared" si="10"/>
        <v>34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41</v>
      </c>
      <c r="C52" s="1">
        <v>150.09200000000001</v>
      </c>
      <c r="D52" s="1">
        <v>326.92</v>
      </c>
      <c r="E52" s="1">
        <v>238.42</v>
      </c>
      <c r="F52" s="1">
        <v>35.954000000000001</v>
      </c>
      <c r="G52" s="1">
        <f t="shared" si="5"/>
        <v>35.954000000000001</v>
      </c>
      <c r="H52" s="8">
        <v>1</v>
      </c>
      <c r="I52" s="1">
        <v>50</v>
      </c>
      <c r="J52" s="1" t="s">
        <v>42</v>
      </c>
      <c r="K52" s="1"/>
      <c r="L52" s="1">
        <v>332.73099999999999</v>
      </c>
      <c r="M52" s="1">
        <f t="shared" si="15"/>
        <v>-94.311000000000007</v>
      </c>
      <c r="N52" s="1">
        <f t="shared" si="6"/>
        <v>138.78899999999999</v>
      </c>
      <c r="O52" s="1">
        <v>99.631</v>
      </c>
      <c r="P52" s="12">
        <v>0</v>
      </c>
      <c r="Q52" s="1"/>
      <c r="R52" s="12">
        <v>0</v>
      </c>
      <c r="S52" s="12">
        <v>0</v>
      </c>
      <c r="T52" s="1">
        <v>440.91760000000011</v>
      </c>
      <c r="U52" s="1">
        <v>98.290999999999897</v>
      </c>
      <c r="V52" s="1"/>
      <c r="W52" s="1">
        <f t="shared" si="7"/>
        <v>27.757799999999996</v>
      </c>
      <c r="X52" s="5"/>
      <c r="Y52" s="5"/>
      <c r="Z52" s="5">
        <f t="shared" si="8"/>
        <v>0</v>
      </c>
      <c r="AA52" s="5"/>
      <c r="AB52" s="1"/>
      <c r="AC52" s="1"/>
      <c r="AD52" s="1">
        <f t="shared" si="9"/>
        <v>20.720755967691968</v>
      </c>
      <c r="AE52" s="1">
        <f t="shared" si="16"/>
        <v>20.720755967691968</v>
      </c>
      <c r="AF52" s="1">
        <v>57.828800000000001</v>
      </c>
      <c r="AG52" s="1">
        <v>66.021600000000007</v>
      </c>
      <c r="AH52" s="1">
        <v>45.287400000000012</v>
      </c>
      <c r="AI52" s="1">
        <v>48.144399999999997</v>
      </c>
      <c r="AJ52" s="1">
        <v>51.774399999999993</v>
      </c>
      <c r="AK52" s="1">
        <v>41.638399999999997</v>
      </c>
      <c r="AL52" s="1">
        <v>33.216000000000001</v>
      </c>
      <c r="AM52" s="1">
        <v>35.786799999999999</v>
      </c>
      <c r="AN52" s="1"/>
      <c r="AO52" s="1">
        <f t="shared" si="10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46</v>
      </c>
      <c r="C53" s="1">
        <v>92</v>
      </c>
      <c r="D53" s="1">
        <v>60</v>
      </c>
      <c r="E53" s="1">
        <v>152</v>
      </c>
      <c r="F53" s="1"/>
      <c r="G53" s="1">
        <f t="shared" si="5"/>
        <v>0</v>
      </c>
      <c r="H53" s="8">
        <v>0.1</v>
      </c>
      <c r="I53" s="1">
        <v>730</v>
      </c>
      <c r="J53" s="1" t="s">
        <v>42</v>
      </c>
      <c r="K53" s="1"/>
      <c r="L53" s="1">
        <v>170</v>
      </c>
      <c r="M53" s="1">
        <f t="shared" si="15"/>
        <v>-18</v>
      </c>
      <c r="N53" s="1">
        <f t="shared" si="6"/>
        <v>152</v>
      </c>
      <c r="O53" s="1"/>
      <c r="P53" s="12">
        <v>0</v>
      </c>
      <c r="Q53" s="1"/>
      <c r="R53" s="12">
        <v>0</v>
      </c>
      <c r="S53" s="12">
        <v>0</v>
      </c>
      <c r="T53" s="1">
        <v>464</v>
      </c>
      <c r="U53" s="1">
        <v>131.6</v>
      </c>
      <c r="V53" s="1"/>
      <c r="W53" s="1">
        <f t="shared" si="7"/>
        <v>30.4</v>
      </c>
      <c r="X53" s="5"/>
      <c r="Y53" s="5"/>
      <c r="Z53" s="5">
        <f t="shared" si="8"/>
        <v>0</v>
      </c>
      <c r="AA53" s="5"/>
      <c r="AB53" s="1"/>
      <c r="AC53" s="1"/>
      <c r="AD53" s="1">
        <f t="shared" si="9"/>
        <v>19.592105263157897</v>
      </c>
      <c r="AE53" s="1">
        <f t="shared" si="16"/>
        <v>19.592105263157897</v>
      </c>
      <c r="AF53" s="1">
        <v>53.8</v>
      </c>
      <c r="AG53" s="1">
        <v>60.6</v>
      </c>
      <c r="AH53" s="1">
        <v>27.8</v>
      </c>
      <c r="AI53" s="1">
        <v>21</v>
      </c>
      <c r="AJ53" s="1">
        <v>18.399999999999999</v>
      </c>
      <c r="AK53" s="1">
        <v>0</v>
      </c>
      <c r="AL53" s="1">
        <v>0</v>
      </c>
      <c r="AM53" s="1">
        <v>0</v>
      </c>
      <c r="AN53" s="1" t="s">
        <v>85</v>
      </c>
      <c r="AO53" s="1">
        <f t="shared" si="10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41</v>
      </c>
      <c r="C54" s="1">
        <v>1024.6990000000001</v>
      </c>
      <c r="D54" s="1">
        <v>588.06899999999996</v>
      </c>
      <c r="E54" s="1">
        <v>713.25</v>
      </c>
      <c r="F54" s="1">
        <v>467.76799999999997</v>
      </c>
      <c r="G54" s="1">
        <f t="shared" si="5"/>
        <v>467.76799999999997</v>
      </c>
      <c r="H54" s="8">
        <v>1</v>
      </c>
      <c r="I54" s="1">
        <v>50</v>
      </c>
      <c r="J54" s="1" t="s">
        <v>42</v>
      </c>
      <c r="K54" s="1"/>
      <c r="L54" s="1">
        <v>921.82299999999998</v>
      </c>
      <c r="M54" s="1">
        <f t="shared" si="15"/>
        <v>-208.57299999999998</v>
      </c>
      <c r="N54" s="1">
        <f t="shared" si="6"/>
        <v>691.94200000000001</v>
      </c>
      <c r="O54" s="1">
        <v>21.308</v>
      </c>
      <c r="P54" s="12">
        <v>0</v>
      </c>
      <c r="Q54" s="1">
        <v>221.88375400000001</v>
      </c>
      <c r="R54" s="12">
        <v>0</v>
      </c>
      <c r="S54" s="12">
        <v>0</v>
      </c>
      <c r="T54" s="1">
        <v>563.56804600000055</v>
      </c>
      <c r="U54" s="1">
        <v>456.60099999999977</v>
      </c>
      <c r="V54" s="1">
        <v>301.17153000000002</v>
      </c>
      <c r="W54" s="1">
        <f t="shared" si="7"/>
        <v>138.38839999999999</v>
      </c>
      <c r="X54" s="5"/>
      <c r="Y54" s="5"/>
      <c r="Z54" s="5">
        <f t="shared" si="8"/>
        <v>0</v>
      </c>
      <c r="AA54" s="5"/>
      <c r="AB54" s="1"/>
      <c r="AC54" s="1"/>
      <c r="AD54" s="1">
        <f t="shared" si="9"/>
        <v>14.531509360611155</v>
      </c>
      <c r="AE54" s="1">
        <f t="shared" si="16"/>
        <v>14.531509360611155</v>
      </c>
      <c r="AF54" s="1">
        <v>182.5282</v>
      </c>
      <c r="AG54" s="1">
        <v>178.96700000000001</v>
      </c>
      <c r="AH54" s="1">
        <v>159.62860000000001</v>
      </c>
      <c r="AI54" s="1">
        <v>172.65100000000001</v>
      </c>
      <c r="AJ54" s="1">
        <v>155.28899999999999</v>
      </c>
      <c r="AK54" s="1">
        <v>116.9066</v>
      </c>
      <c r="AL54" s="1">
        <v>140.0376</v>
      </c>
      <c r="AM54" s="1">
        <v>152.10599999999999</v>
      </c>
      <c r="AN54" s="1"/>
      <c r="AO54" s="1">
        <f t="shared" si="10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41</v>
      </c>
      <c r="C55" s="1">
        <v>114.524</v>
      </c>
      <c r="D55" s="1">
        <v>130.36600000000001</v>
      </c>
      <c r="E55" s="1">
        <v>84.926000000000002</v>
      </c>
      <c r="F55" s="1">
        <v>72.744</v>
      </c>
      <c r="G55" s="1">
        <f t="shared" si="5"/>
        <v>72.744</v>
      </c>
      <c r="H55" s="8">
        <v>1</v>
      </c>
      <c r="I55" s="1">
        <v>50</v>
      </c>
      <c r="J55" s="1" t="s">
        <v>42</v>
      </c>
      <c r="K55" s="1"/>
      <c r="L55" s="1">
        <v>98.007000000000005</v>
      </c>
      <c r="M55" s="1">
        <f t="shared" si="15"/>
        <v>-13.081000000000003</v>
      </c>
      <c r="N55" s="1">
        <f t="shared" si="6"/>
        <v>41.74</v>
      </c>
      <c r="O55" s="1">
        <v>43.186</v>
      </c>
      <c r="P55" s="12">
        <v>0</v>
      </c>
      <c r="Q55" s="1"/>
      <c r="R55" s="12">
        <v>0</v>
      </c>
      <c r="S55" s="12">
        <v>50</v>
      </c>
      <c r="T55" s="1">
        <v>63.400799999999997</v>
      </c>
      <c r="U55" s="1">
        <v>0</v>
      </c>
      <c r="V55" s="1"/>
      <c r="W55" s="1">
        <f t="shared" si="7"/>
        <v>8.3480000000000008</v>
      </c>
      <c r="X55" s="5"/>
      <c r="Y55" s="5"/>
      <c r="Z55" s="5">
        <f t="shared" si="8"/>
        <v>0</v>
      </c>
      <c r="AA55" s="5"/>
      <c r="AB55" s="1"/>
      <c r="AC55" s="1"/>
      <c r="AD55" s="1">
        <f t="shared" si="9"/>
        <v>16.308672735984665</v>
      </c>
      <c r="AE55" s="1">
        <f t="shared" si="16"/>
        <v>16.308672735984665</v>
      </c>
      <c r="AF55" s="1">
        <v>11.8172</v>
      </c>
      <c r="AG55" s="1">
        <v>19.884799999999998</v>
      </c>
      <c r="AH55" s="1">
        <v>14.262</v>
      </c>
      <c r="AI55" s="1">
        <v>5.3932000000000002</v>
      </c>
      <c r="AJ55" s="1">
        <v>18.838999999999999</v>
      </c>
      <c r="AK55" s="1">
        <v>21.084599999999998</v>
      </c>
      <c r="AL55" s="1">
        <v>15.9986</v>
      </c>
      <c r="AM55" s="1">
        <v>11.0952</v>
      </c>
      <c r="AN55" s="1" t="s">
        <v>104</v>
      </c>
      <c r="AO55" s="1">
        <f t="shared" si="10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46</v>
      </c>
      <c r="C56" s="1">
        <v>90</v>
      </c>
      <c r="D56" s="1">
        <v>61</v>
      </c>
      <c r="E56" s="1">
        <v>148</v>
      </c>
      <c r="F56" s="1"/>
      <c r="G56" s="1">
        <f t="shared" si="5"/>
        <v>0</v>
      </c>
      <c r="H56" s="8">
        <v>0.1</v>
      </c>
      <c r="I56" s="1">
        <v>730</v>
      </c>
      <c r="J56" s="1" t="s">
        <v>42</v>
      </c>
      <c r="K56" s="1"/>
      <c r="L56" s="1">
        <v>169</v>
      </c>
      <c r="M56" s="1">
        <f t="shared" si="15"/>
        <v>-21</v>
      </c>
      <c r="N56" s="1">
        <f t="shared" si="6"/>
        <v>148</v>
      </c>
      <c r="O56" s="1"/>
      <c r="P56" s="12">
        <v>0</v>
      </c>
      <c r="Q56" s="1"/>
      <c r="R56" s="12">
        <v>0</v>
      </c>
      <c r="S56" s="12">
        <v>0</v>
      </c>
      <c r="T56" s="1">
        <v>470</v>
      </c>
      <c r="U56" s="1">
        <v>112.6</v>
      </c>
      <c r="V56" s="1"/>
      <c r="W56" s="1">
        <f t="shared" si="7"/>
        <v>29.6</v>
      </c>
      <c r="X56" s="5"/>
      <c r="Y56" s="5"/>
      <c r="Z56" s="5">
        <f t="shared" si="8"/>
        <v>0</v>
      </c>
      <c r="AA56" s="5"/>
      <c r="AB56" s="1"/>
      <c r="AC56" s="1"/>
      <c r="AD56" s="1">
        <f t="shared" si="9"/>
        <v>19.682432432432432</v>
      </c>
      <c r="AE56" s="1">
        <f t="shared" si="16"/>
        <v>19.682432432432432</v>
      </c>
      <c r="AF56" s="1">
        <v>52.8</v>
      </c>
      <c r="AG56" s="1">
        <v>61</v>
      </c>
      <c r="AH56" s="1">
        <v>27.8</v>
      </c>
      <c r="AI56" s="1">
        <v>21</v>
      </c>
      <c r="AJ56" s="1">
        <v>19.2</v>
      </c>
      <c r="AK56" s="1">
        <v>0</v>
      </c>
      <c r="AL56" s="1">
        <v>0</v>
      </c>
      <c r="AM56" s="1">
        <v>0</v>
      </c>
      <c r="AN56" s="1" t="s">
        <v>85</v>
      </c>
      <c r="AO56" s="1">
        <f t="shared" si="10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46</v>
      </c>
      <c r="C57" s="1">
        <v>142</v>
      </c>
      <c r="D57" s="1">
        <v>350</v>
      </c>
      <c r="E57" s="1">
        <v>132</v>
      </c>
      <c r="F57" s="1">
        <v>182</v>
      </c>
      <c r="G57" s="1">
        <f t="shared" si="5"/>
        <v>182</v>
      </c>
      <c r="H57" s="8">
        <v>0.4</v>
      </c>
      <c r="I57" s="1">
        <v>50</v>
      </c>
      <c r="J57" s="1" t="s">
        <v>42</v>
      </c>
      <c r="K57" s="1"/>
      <c r="L57" s="1">
        <v>172</v>
      </c>
      <c r="M57" s="1">
        <f t="shared" si="15"/>
        <v>-40</v>
      </c>
      <c r="N57" s="1">
        <f t="shared" si="6"/>
        <v>102</v>
      </c>
      <c r="O57" s="1">
        <v>30</v>
      </c>
      <c r="P57" s="12">
        <v>0</v>
      </c>
      <c r="Q57" s="1"/>
      <c r="R57" s="12">
        <v>0</v>
      </c>
      <c r="S57" s="12">
        <v>100</v>
      </c>
      <c r="T57" s="1">
        <v>85.6</v>
      </c>
      <c r="U57" s="1">
        <v>0</v>
      </c>
      <c r="V57" s="1"/>
      <c r="W57" s="1">
        <f t="shared" si="7"/>
        <v>20.399999999999999</v>
      </c>
      <c r="X57" s="5"/>
      <c r="Y57" s="5"/>
      <c r="Z57" s="5">
        <f t="shared" si="8"/>
        <v>0</v>
      </c>
      <c r="AA57" s="5"/>
      <c r="AB57" s="1"/>
      <c r="AC57" s="1"/>
      <c r="AD57" s="1">
        <f t="shared" si="9"/>
        <v>13.117647058823531</v>
      </c>
      <c r="AE57" s="1">
        <f t="shared" si="16"/>
        <v>13.117647058823531</v>
      </c>
      <c r="AF57" s="1">
        <v>27.4</v>
      </c>
      <c r="AG57" s="1">
        <v>37</v>
      </c>
      <c r="AH57" s="1">
        <v>32.6</v>
      </c>
      <c r="AI57" s="1">
        <v>29.2</v>
      </c>
      <c r="AJ57" s="1">
        <v>34.4</v>
      </c>
      <c r="AK57" s="1">
        <v>30.2</v>
      </c>
      <c r="AL57" s="1">
        <v>17.2</v>
      </c>
      <c r="AM57" s="1">
        <v>18.2</v>
      </c>
      <c r="AN57" s="1"/>
      <c r="AO57" s="1">
        <f t="shared" si="10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46</v>
      </c>
      <c r="C58" s="1">
        <v>1112</v>
      </c>
      <c r="D58" s="1">
        <v>955</v>
      </c>
      <c r="E58" s="1">
        <v>899</v>
      </c>
      <c r="F58" s="1">
        <v>599</v>
      </c>
      <c r="G58" s="1">
        <f t="shared" si="5"/>
        <v>599</v>
      </c>
      <c r="H58" s="8">
        <v>0.4</v>
      </c>
      <c r="I58" s="1">
        <v>40</v>
      </c>
      <c r="J58" s="1" t="s">
        <v>42</v>
      </c>
      <c r="K58" s="1"/>
      <c r="L58" s="1">
        <v>1076</v>
      </c>
      <c r="M58" s="1">
        <f t="shared" si="15"/>
        <v>-177</v>
      </c>
      <c r="N58" s="1">
        <f t="shared" si="6"/>
        <v>869</v>
      </c>
      <c r="O58" s="1">
        <v>30</v>
      </c>
      <c r="P58" s="12">
        <v>0</v>
      </c>
      <c r="Q58" s="1"/>
      <c r="R58" s="12">
        <v>0</v>
      </c>
      <c r="S58" s="12">
        <v>210</v>
      </c>
      <c r="T58" s="1">
        <v>579.56700000000069</v>
      </c>
      <c r="U58" s="1">
        <v>387.79999999999978</v>
      </c>
      <c r="V58" s="1"/>
      <c r="W58" s="1">
        <f t="shared" si="7"/>
        <v>173.8</v>
      </c>
      <c r="X58" s="5">
        <f t="shared" si="17"/>
        <v>345.43299999999977</v>
      </c>
      <c r="Y58" s="5"/>
      <c r="Z58" s="5">
        <f t="shared" si="8"/>
        <v>345.43299999999977</v>
      </c>
      <c r="AA58" s="5"/>
      <c r="AB58" s="1"/>
      <c r="AC58" s="1"/>
      <c r="AD58" s="1">
        <f t="shared" si="9"/>
        <v>11</v>
      </c>
      <c r="AE58" s="1">
        <f t="shared" si="16"/>
        <v>9.0124683544303821</v>
      </c>
      <c r="AF58" s="1">
        <v>182.6</v>
      </c>
      <c r="AG58" s="1">
        <v>192.4</v>
      </c>
      <c r="AH58" s="1">
        <v>188.6</v>
      </c>
      <c r="AI58" s="1">
        <v>189.6</v>
      </c>
      <c r="AJ58" s="1">
        <v>193.8</v>
      </c>
      <c r="AK58" s="1">
        <v>189.2</v>
      </c>
      <c r="AL58" s="1">
        <v>167.4</v>
      </c>
      <c r="AM58" s="1">
        <v>154.80000000000001</v>
      </c>
      <c r="AN58" s="1"/>
      <c r="AO58" s="1">
        <f t="shared" si="10"/>
        <v>138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46</v>
      </c>
      <c r="C59" s="1">
        <v>795</v>
      </c>
      <c r="D59" s="1">
        <v>883</v>
      </c>
      <c r="E59" s="1">
        <v>630</v>
      </c>
      <c r="F59" s="1">
        <v>326</v>
      </c>
      <c r="G59" s="1">
        <f t="shared" si="5"/>
        <v>326</v>
      </c>
      <c r="H59" s="8">
        <v>0.4</v>
      </c>
      <c r="I59" s="1">
        <v>40</v>
      </c>
      <c r="J59" s="1" t="s">
        <v>42</v>
      </c>
      <c r="K59" s="1"/>
      <c r="L59" s="1">
        <v>738</v>
      </c>
      <c r="M59" s="1">
        <f t="shared" si="15"/>
        <v>-108</v>
      </c>
      <c r="N59" s="1">
        <f t="shared" si="6"/>
        <v>600</v>
      </c>
      <c r="O59" s="1">
        <v>30</v>
      </c>
      <c r="P59" s="12">
        <v>0</v>
      </c>
      <c r="Q59" s="1"/>
      <c r="R59" s="12">
        <v>0</v>
      </c>
      <c r="S59" s="12">
        <v>210</v>
      </c>
      <c r="T59" s="1">
        <v>374.19999999999982</v>
      </c>
      <c r="U59" s="1">
        <v>284.00000000000011</v>
      </c>
      <c r="V59" s="1"/>
      <c r="W59" s="1">
        <f t="shared" si="7"/>
        <v>120</v>
      </c>
      <c r="X59" s="5">
        <f t="shared" si="17"/>
        <v>335.80000000000018</v>
      </c>
      <c r="Y59" s="5"/>
      <c r="Z59" s="5">
        <f t="shared" si="8"/>
        <v>335.80000000000018</v>
      </c>
      <c r="AA59" s="5"/>
      <c r="AB59" s="1"/>
      <c r="AC59" s="1"/>
      <c r="AD59" s="1">
        <f t="shared" si="9"/>
        <v>11</v>
      </c>
      <c r="AE59" s="1">
        <f t="shared" si="16"/>
        <v>8.2016666666666662</v>
      </c>
      <c r="AF59" s="1">
        <v>120.2</v>
      </c>
      <c r="AG59" s="1">
        <v>124.4</v>
      </c>
      <c r="AH59" s="1">
        <v>122.8</v>
      </c>
      <c r="AI59" s="1">
        <v>127.6</v>
      </c>
      <c r="AJ59" s="1">
        <v>123.4</v>
      </c>
      <c r="AK59" s="1">
        <v>116.6</v>
      </c>
      <c r="AL59" s="1">
        <v>120.6</v>
      </c>
      <c r="AM59" s="1">
        <v>126</v>
      </c>
      <c r="AN59" s="1"/>
      <c r="AO59" s="1">
        <f t="shared" si="10"/>
        <v>134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41</v>
      </c>
      <c r="C60" s="1">
        <v>891.54700000000003</v>
      </c>
      <c r="D60" s="1">
        <v>943.43200000000002</v>
      </c>
      <c r="E60" s="1">
        <v>597.96799999999996</v>
      </c>
      <c r="F60" s="1">
        <v>797.505</v>
      </c>
      <c r="G60" s="1">
        <f t="shared" si="5"/>
        <v>797.505</v>
      </c>
      <c r="H60" s="8">
        <v>1</v>
      </c>
      <c r="I60" s="1">
        <v>40</v>
      </c>
      <c r="J60" s="1" t="s">
        <v>42</v>
      </c>
      <c r="K60" s="1"/>
      <c r="L60" s="1">
        <v>831.23400000000004</v>
      </c>
      <c r="M60" s="1">
        <f t="shared" si="15"/>
        <v>-233.26600000000008</v>
      </c>
      <c r="N60" s="1">
        <f t="shared" si="6"/>
        <v>597.96799999999996</v>
      </c>
      <c r="O60" s="1"/>
      <c r="P60" s="12">
        <v>0</v>
      </c>
      <c r="Q60" s="1"/>
      <c r="R60" s="12">
        <v>0</v>
      </c>
      <c r="S60" s="12">
        <v>40</v>
      </c>
      <c r="T60" s="1">
        <v>32.713999999999707</v>
      </c>
      <c r="U60" s="1">
        <v>0</v>
      </c>
      <c r="V60" s="1"/>
      <c r="W60" s="1">
        <f t="shared" si="7"/>
        <v>119.5936</v>
      </c>
      <c r="X60" s="5">
        <f t="shared" si="17"/>
        <v>485.31060000000014</v>
      </c>
      <c r="Y60" s="5"/>
      <c r="Z60" s="5">
        <f t="shared" si="8"/>
        <v>485.31060000000014</v>
      </c>
      <c r="AA60" s="5"/>
      <c r="AB60" s="1"/>
      <c r="AC60" s="1"/>
      <c r="AD60" s="1">
        <f t="shared" si="9"/>
        <v>11</v>
      </c>
      <c r="AE60" s="1">
        <f t="shared" si="16"/>
        <v>6.9420019131458517</v>
      </c>
      <c r="AF60" s="1">
        <v>88.937399999999997</v>
      </c>
      <c r="AG60" s="1">
        <v>126.9456</v>
      </c>
      <c r="AH60" s="1">
        <v>148.119</v>
      </c>
      <c r="AI60" s="1">
        <v>137.6704</v>
      </c>
      <c r="AJ60" s="1">
        <v>104.376</v>
      </c>
      <c r="AK60" s="1">
        <v>96.97760000000001</v>
      </c>
      <c r="AL60" s="1">
        <v>74.600200000000001</v>
      </c>
      <c r="AM60" s="1">
        <v>72.292000000000002</v>
      </c>
      <c r="AN60" s="1"/>
      <c r="AO60" s="1">
        <f t="shared" si="10"/>
        <v>485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41</v>
      </c>
      <c r="C61" s="1">
        <v>637.31799999999998</v>
      </c>
      <c r="D61" s="1">
        <v>446.02600000000001</v>
      </c>
      <c r="E61" s="1">
        <v>393.69099999999997</v>
      </c>
      <c r="F61" s="1">
        <v>335.60300000000001</v>
      </c>
      <c r="G61" s="1">
        <f t="shared" si="5"/>
        <v>335.60300000000001</v>
      </c>
      <c r="H61" s="8">
        <v>1</v>
      </c>
      <c r="I61" s="1">
        <v>40</v>
      </c>
      <c r="J61" s="1" t="s">
        <v>42</v>
      </c>
      <c r="K61" s="1"/>
      <c r="L61" s="1">
        <v>575.46100000000001</v>
      </c>
      <c r="M61" s="1">
        <f t="shared" si="15"/>
        <v>-181.77000000000004</v>
      </c>
      <c r="N61" s="1">
        <f t="shared" si="6"/>
        <v>393.69099999999997</v>
      </c>
      <c r="O61" s="1"/>
      <c r="P61" s="12">
        <v>0</v>
      </c>
      <c r="Q61" s="1"/>
      <c r="R61" s="12">
        <v>0</v>
      </c>
      <c r="S61" s="12">
        <v>40</v>
      </c>
      <c r="T61" s="1">
        <v>410.11340000000001</v>
      </c>
      <c r="U61" s="1">
        <v>85.087000000000003</v>
      </c>
      <c r="V61" s="1"/>
      <c r="W61" s="1">
        <f t="shared" si="7"/>
        <v>78.738199999999992</v>
      </c>
      <c r="X61" s="5">
        <f t="shared" si="17"/>
        <v>35.316799999999944</v>
      </c>
      <c r="Y61" s="5"/>
      <c r="Z61" s="5">
        <f t="shared" si="8"/>
        <v>35.316799999999944</v>
      </c>
      <c r="AA61" s="5"/>
      <c r="AB61" s="1"/>
      <c r="AC61" s="1"/>
      <c r="AD61" s="1">
        <f t="shared" si="9"/>
        <v>11</v>
      </c>
      <c r="AE61" s="1">
        <f t="shared" si="16"/>
        <v>10.551465489432069</v>
      </c>
      <c r="AF61" s="1">
        <v>85.087000000000003</v>
      </c>
      <c r="AG61" s="1">
        <v>100.7384</v>
      </c>
      <c r="AH61" s="1">
        <v>90.174400000000006</v>
      </c>
      <c r="AI61" s="1">
        <v>102.94540000000001</v>
      </c>
      <c r="AJ61" s="1">
        <v>90.333200000000005</v>
      </c>
      <c r="AK61" s="1">
        <v>66.00739999999999</v>
      </c>
      <c r="AL61" s="1">
        <v>96.474000000000004</v>
      </c>
      <c r="AM61" s="1">
        <v>91.595600000000005</v>
      </c>
      <c r="AN61" s="1"/>
      <c r="AO61" s="1">
        <f t="shared" si="10"/>
        <v>35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41</v>
      </c>
      <c r="C62" s="1">
        <v>1263.317</v>
      </c>
      <c r="D62" s="1">
        <v>697.93</v>
      </c>
      <c r="E62" s="1">
        <v>665.43</v>
      </c>
      <c r="F62" s="1">
        <v>544.02300000000002</v>
      </c>
      <c r="G62" s="1">
        <f t="shared" si="5"/>
        <v>544.02300000000002</v>
      </c>
      <c r="H62" s="8">
        <v>1</v>
      </c>
      <c r="I62" s="1">
        <v>40</v>
      </c>
      <c r="J62" s="1" t="s">
        <v>42</v>
      </c>
      <c r="K62" s="1"/>
      <c r="L62" s="1">
        <v>969.01599999999996</v>
      </c>
      <c r="M62" s="1">
        <f t="shared" si="15"/>
        <v>-303.58600000000001</v>
      </c>
      <c r="N62" s="1">
        <f t="shared" si="6"/>
        <v>665.43</v>
      </c>
      <c r="O62" s="1"/>
      <c r="P62" s="12">
        <v>0</v>
      </c>
      <c r="Q62" s="1"/>
      <c r="R62" s="12">
        <v>0</v>
      </c>
      <c r="S62" s="12">
        <v>80</v>
      </c>
      <c r="T62" s="1">
        <v>253.64680000000001</v>
      </c>
      <c r="U62" s="1">
        <v>141.8178000000002</v>
      </c>
      <c r="V62" s="1"/>
      <c r="W62" s="1">
        <f t="shared" si="7"/>
        <v>133.08599999999998</v>
      </c>
      <c r="X62" s="5">
        <f t="shared" si="17"/>
        <v>524.45839999999964</v>
      </c>
      <c r="Y62" s="5"/>
      <c r="Z62" s="5">
        <f t="shared" si="8"/>
        <v>524.45839999999964</v>
      </c>
      <c r="AA62" s="5"/>
      <c r="AB62" s="1"/>
      <c r="AC62" s="1"/>
      <c r="AD62" s="1">
        <f t="shared" si="9"/>
        <v>11</v>
      </c>
      <c r="AE62" s="1">
        <f t="shared" si="16"/>
        <v>7.0592519122973139</v>
      </c>
      <c r="AF62" s="1">
        <v>129.34479999999999</v>
      </c>
      <c r="AG62" s="1">
        <v>137.9058</v>
      </c>
      <c r="AH62" s="1">
        <v>100.72539999999999</v>
      </c>
      <c r="AI62" s="1">
        <v>176.3314</v>
      </c>
      <c r="AJ62" s="1">
        <v>147.04400000000001</v>
      </c>
      <c r="AK62" s="1">
        <v>101.1532</v>
      </c>
      <c r="AL62" s="1">
        <v>108.76779999999999</v>
      </c>
      <c r="AM62" s="1">
        <v>128.03380000000001</v>
      </c>
      <c r="AN62" s="1"/>
      <c r="AO62" s="1">
        <f t="shared" si="10"/>
        <v>524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41</v>
      </c>
      <c r="C63" s="1">
        <v>31.474</v>
      </c>
      <c r="D63" s="1">
        <v>56.484000000000002</v>
      </c>
      <c r="E63" s="1">
        <v>40.304000000000002</v>
      </c>
      <c r="F63" s="1">
        <v>40.340000000000003</v>
      </c>
      <c r="G63" s="1">
        <f t="shared" si="5"/>
        <v>40.340000000000003</v>
      </c>
      <c r="H63" s="8">
        <v>1</v>
      </c>
      <c r="I63" s="1">
        <v>30</v>
      </c>
      <c r="J63" s="1" t="s">
        <v>42</v>
      </c>
      <c r="K63" s="1"/>
      <c r="L63" s="1">
        <v>41.524000000000001</v>
      </c>
      <c r="M63" s="1">
        <f t="shared" si="15"/>
        <v>-1.2199999999999989</v>
      </c>
      <c r="N63" s="1">
        <f t="shared" si="6"/>
        <v>40.304000000000002</v>
      </c>
      <c r="O63" s="1"/>
      <c r="P63" s="12">
        <v>0</v>
      </c>
      <c r="Q63" s="1"/>
      <c r="R63" s="12">
        <v>0</v>
      </c>
      <c r="S63" s="12">
        <v>0</v>
      </c>
      <c r="T63" s="1">
        <v>25.444600000000001</v>
      </c>
      <c r="U63" s="1">
        <v>16.654599999999991</v>
      </c>
      <c r="V63" s="1"/>
      <c r="W63" s="1">
        <f t="shared" si="7"/>
        <v>8.0608000000000004</v>
      </c>
      <c r="X63" s="5">
        <f t="shared" si="17"/>
        <v>6.229600000000012</v>
      </c>
      <c r="Y63" s="5"/>
      <c r="Z63" s="5">
        <f t="shared" si="8"/>
        <v>6.229600000000012</v>
      </c>
      <c r="AA63" s="5"/>
      <c r="AB63" s="1"/>
      <c r="AC63" s="1"/>
      <c r="AD63" s="1">
        <f t="shared" si="9"/>
        <v>11</v>
      </c>
      <c r="AE63" s="1">
        <f t="shared" si="16"/>
        <v>10.227173481540293</v>
      </c>
      <c r="AF63" s="1">
        <v>9.4787999999999997</v>
      </c>
      <c r="AG63" s="1">
        <v>10.0122</v>
      </c>
      <c r="AH63" s="1">
        <v>9.3536000000000001</v>
      </c>
      <c r="AI63" s="1">
        <v>7.0510000000000002</v>
      </c>
      <c r="AJ63" s="1">
        <v>7.3268000000000004</v>
      </c>
      <c r="AK63" s="1">
        <v>8.8968000000000007</v>
      </c>
      <c r="AL63" s="1">
        <v>8.5684000000000005</v>
      </c>
      <c r="AM63" s="1">
        <v>9.0475999999999992</v>
      </c>
      <c r="AN63" s="1"/>
      <c r="AO63" s="1">
        <f t="shared" si="10"/>
        <v>6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46</v>
      </c>
      <c r="C64" s="1">
        <v>92</v>
      </c>
      <c r="D64" s="1">
        <v>136</v>
      </c>
      <c r="E64" s="1">
        <v>105</v>
      </c>
      <c r="F64" s="1">
        <v>92</v>
      </c>
      <c r="G64" s="1">
        <f t="shared" si="5"/>
        <v>92</v>
      </c>
      <c r="H64" s="8">
        <v>0.6</v>
      </c>
      <c r="I64" s="1">
        <v>60</v>
      </c>
      <c r="J64" s="1" t="s">
        <v>42</v>
      </c>
      <c r="K64" s="1"/>
      <c r="L64" s="1">
        <v>105</v>
      </c>
      <c r="M64" s="1">
        <f t="shared" si="15"/>
        <v>0</v>
      </c>
      <c r="N64" s="1">
        <f t="shared" si="6"/>
        <v>105</v>
      </c>
      <c r="O64" s="1"/>
      <c r="P64" s="12">
        <v>0</v>
      </c>
      <c r="Q64" s="1"/>
      <c r="R64" s="12">
        <v>0</v>
      </c>
      <c r="S64" s="12">
        <v>0</v>
      </c>
      <c r="T64" s="1">
        <v>0</v>
      </c>
      <c r="U64" s="1">
        <v>39.400000000000013</v>
      </c>
      <c r="V64" s="1"/>
      <c r="W64" s="1">
        <f t="shared" si="7"/>
        <v>21</v>
      </c>
      <c r="X64" s="5">
        <f t="shared" si="17"/>
        <v>99.6</v>
      </c>
      <c r="Y64" s="5"/>
      <c r="Z64" s="5">
        <f t="shared" si="8"/>
        <v>99.6</v>
      </c>
      <c r="AA64" s="5"/>
      <c r="AB64" s="1"/>
      <c r="AC64" s="1"/>
      <c r="AD64" s="1">
        <f t="shared" si="9"/>
        <v>11</v>
      </c>
      <c r="AE64" s="1">
        <f t="shared" si="16"/>
        <v>6.2571428571428571</v>
      </c>
      <c r="AF64" s="1">
        <v>15</v>
      </c>
      <c r="AG64" s="1">
        <v>17.2</v>
      </c>
      <c r="AH64" s="1">
        <v>19.600000000000001</v>
      </c>
      <c r="AI64" s="1">
        <v>14.2</v>
      </c>
      <c r="AJ64" s="1">
        <v>13.2</v>
      </c>
      <c r="AK64" s="1">
        <v>19</v>
      </c>
      <c r="AL64" s="1">
        <v>25.4</v>
      </c>
      <c r="AM64" s="1">
        <v>18.2</v>
      </c>
      <c r="AN64" s="1" t="s">
        <v>47</v>
      </c>
      <c r="AO64" s="1">
        <f t="shared" si="10"/>
        <v>60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114</v>
      </c>
      <c r="B65" s="21" t="s">
        <v>46</v>
      </c>
      <c r="C65" s="21"/>
      <c r="D65" s="21"/>
      <c r="E65" s="21"/>
      <c r="F65" s="21"/>
      <c r="G65" s="21">
        <f t="shared" si="5"/>
        <v>0</v>
      </c>
      <c r="H65" s="22">
        <v>0</v>
      </c>
      <c r="I65" s="21">
        <v>50</v>
      </c>
      <c r="J65" s="21" t="s">
        <v>42</v>
      </c>
      <c r="K65" s="21"/>
      <c r="L65" s="21"/>
      <c r="M65" s="21">
        <f t="shared" si="15"/>
        <v>0</v>
      </c>
      <c r="N65" s="21">
        <f t="shared" si="6"/>
        <v>0</v>
      </c>
      <c r="O65" s="21"/>
      <c r="P65" s="23">
        <v>0</v>
      </c>
      <c r="Q65" s="21"/>
      <c r="R65" s="23">
        <v>0</v>
      </c>
      <c r="S65" s="23">
        <v>0</v>
      </c>
      <c r="T65" s="21">
        <v>0</v>
      </c>
      <c r="U65" s="21">
        <v>0</v>
      </c>
      <c r="V65" s="21"/>
      <c r="W65" s="21">
        <f t="shared" si="7"/>
        <v>0</v>
      </c>
      <c r="X65" s="24"/>
      <c r="Y65" s="24"/>
      <c r="Z65" s="5">
        <f t="shared" si="8"/>
        <v>0</v>
      </c>
      <c r="AA65" s="24"/>
      <c r="AB65" s="21"/>
      <c r="AC65" s="21"/>
      <c r="AD65" s="1" t="e">
        <f t="shared" si="9"/>
        <v>#DIV/0!</v>
      </c>
      <c r="AE65" s="21" t="e">
        <f t="shared" si="16"/>
        <v>#DIV/0!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 t="s">
        <v>62</v>
      </c>
      <c r="AO65" s="1">
        <f t="shared" si="10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1" t="s">
        <v>115</v>
      </c>
      <c r="B66" s="21" t="s">
        <v>46</v>
      </c>
      <c r="C66" s="21"/>
      <c r="D66" s="21"/>
      <c r="E66" s="21"/>
      <c r="F66" s="21"/>
      <c r="G66" s="21">
        <f t="shared" si="5"/>
        <v>0</v>
      </c>
      <c r="H66" s="22">
        <v>0</v>
      </c>
      <c r="I66" s="21">
        <v>50</v>
      </c>
      <c r="J66" s="21" t="s">
        <v>42</v>
      </c>
      <c r="K66" s="21"/>
      <c r="L66" s="21"/>
      <c r="M66" s="21">
        <f t="shared" si="15"/>
        <v>0</v>
      </c>
      <c r="N66" s="21">
        <f t="shared" si="6"/>
        <v>0</v>
      </c>
      <c r="O66" s="21"/>
      <c r="P66" s="23">
        <v>0</v>
      </c>
      <c r="Q66" s="21"/>
      <c r="R66" s="23">
        <v>0</v>
      </c>
      <c r="S66" s="23">
        <v>0</v>
      </c>
      <c r="T66" s="21">
        <v>0</v>
      </c>
      <c r="U66" s="21">
        <v>0</v>
      </c>
      <c r="V66" s="21"/>
      <c r="W66" s="21">
        <f t="shared" si="7"/>
        <v>0</v>
      </c>
      <c r="X66" s="24"/>
      <c r="Y66" s="24"/>
      <c r="Z66" s="5">
        <f t="shared" si="8"/>
        <v>0</v>
      </c>
      <c r="AA66" s="24"/>
      <c r="AB66" s="21"/>
      <c r="AC66" s="21"/>
      <c r="AD66" s="1" t="e">
        <f t="shared" si="9"/>
        <v>#DIV/0!</v>
      </c>
      <c r="AE66" s="21" t="e">
        <f t="shared" si="16"/>
        <v>#DIV/0!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 t="s">
        <v>62</v>
      </c>
      <c r="AO66" s="1">
        <f t="shared" si="10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116</v>
      </c>
      <c r="B67" s="21" t="s">
        <v>46</v>
      </c>
      <c r="C67" s="21"/>
      <c r="D67" s="21"/>
      <c r="E67" s="21"/>
      <c r="F67" s="21"/>
      <c r="G67" s="21">
        <f t="shared" si="5"/>
        <v>0</v>
      </c>
      <c r="H67" s="22">
        <v>0</v>
      </c>
      <c r="I67" s="21">
        <v>30</v>
      </c>
      <c r="J67" s="21" t="s">
        <v>42</v>
      </c>
      <c r="K67" s="21"/>
      <c r="L67" s="21">
        <v>36</v>
      </c>
      <c r="M67" s="21">
        <f t="shared" si="15"/>
        <v>-36</v>
      </c>
      <c r="N67" s="21">
        <f t="shared" si="6"/>
        <v>0</v>
      </c>
      <c r="O67" s="21"/>
      <c r="P67" s="23">
        <v>0</v>
      </c>
      <c r="Q67" s="21"/>
      <c r="R67" s="23">
        <v>0</v>
      </c>
      <c r="S67" s="23">
        <v>0</v>
      </c>
      <c r="T67" s="21">
        <v>0</v>
      </c>
      <c r="U67" s="21">
        <v>0</v>
      </c>
      <c r="V67" s="21"/>
      <c r="W67" s="21">
        <f t="shared" si="7"/>
        <v>0</v>
      </c>
      <c r="X67" s="24"/>
      <c r="Y67" s="24"/>
      <c r="Z67" s="5">
        <f t="shared" si="8"/>
        <v>0</v>
      </c>
      <c r="AA67" s="24"/>
      <c r="AB67" s="21"/>
      <c r="AC67" s="21"/>
      <c r="AD67" s="1" t="e">
        <f t="shared" si="9"/>
        <v>#DIV/0!</v>
      </c>
      <c r="AE67" s="21" t="e">
        <f t="shared" si="16"/>
        <v>#DIV/0!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 t="s">
        <v>62</v>
      </c>
      <c r="AO67" s="1">
        <f t="shared" si="10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46</v>
      </c>
      <c r="C68" s="1">
        <v>133</v>
      </c>
      <c r="D68" s="1">
        <v>1</v>
      </c>
      <c r="E68" s="1">
        <v>64</v>
      </c>
      <c r="F68" s="1">
        <v>61</v>
      </c>
      <c r="G68" s="1">
        <f t="shared" si="5"/>
        <v>61</v>
      </c>
      <c r="H68" s="8">
        <v>0.6</v>
      </c>
      <c r="I68" s="1">
        <v>55</v>
      </c>
      <c r="J68" s="1" t="s">
        <v>42</v>
      </c>
      <c r="K68" s="1"/>
      <c r="L68" s="1">
        <v>64</v>
      </c>
      <c r="M68" s="1">
        <f t="shared" si="15"/>
        <v>0</v>
      </c>
      <c r="N68" s="1">
        <f t="shared" si="6"/>
        <v>64</v>
      </c>
      <c r="O68" s="1"/>
      <c r="P68" s="12">
        <v>0</v>
      </c>
      <c r="Q68" s="1"/>
      <c r="R68" s="12">
        <v>0</v>
      </c>
      <c r="S68" s="12">
        <v>0</v>
      </c>
      <c r="T68" s="1">
        <v>0</v>
      </c>
      <c r="U68" s="1">
        <v>37.399999999999991</v>
      </c>
      <c r="V68" s="1"/>
      <c r="W68" s="1">
        <f t="shared" si="7"/>
        <v>12.8</v>
      </c>
      <c r="X68" s="5">
        <f>11*W68-V68-U68-T68-Q68-G68</f>
        <v>42.40000000000002</v>
      </c>
      <c r="Y68" s="5"/>
      <c r="Z68" s="5">
        <f t="shared" si="8"/>
        <v>42.40000000000002</v>
      </c>
      <c r="AA68" s="5"/>
      <c r="AB68" s="1"/>
      <c r="AC68" s="1"/>
      <c r="AD68" s="1">
        <f t="shared" si="9"/>
        <v>11</v>
      </c>
      <c r="AE68" s="1">
        <f t="shared" si="16"/>
        <v>7.6874999999999991</v>
      </c>
      <c r="AF68" s="1">
        <v>11.2</v>
      </c>
      <c r="AG68" s="1">
        <v>11.2</v>
      </c>
      <c r="AH68" s="1">
        <v>11.2</v>
      </c>
      <c r="AI68" s="1">
        <v>11.4</v>
      </c>
      <c r="AJ68" s="1">
        <v>12.6</v>
      </c>
      <c r="AK68" s="1">
        <v>15.2</v>
      </c>
      <c r="AL68" s="1">
        <v>21.4</v>
      </c>
      <c r="AM68" s="1">
        <v>17</v>
      </c>
      <c r="AN68" s="1"/>
      <c r="AO68" s="1">
        <f t="shared" si="10"/>
        <v>25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118</v>
      </c>
      <c r="B69" s="21" t="s">
        <v>46</v>
      </c>
      <c r="C69" s="21"/>
      <c r="D69" s="21"/>
      <c r="E69" s="21"/>
      <c r="F69" s="21"/>
      <c r="G69" s="21">
        <f t="shared" si="5"/>
        <v>0</v>
      </c>
      <c r="H69" s="22">
        <v>0</v>
      </c>
      <c r="I69" s="21">
        <v>40</v>
      </c>
      <c r="J69" s="21" t="s">
        <v>42</v>
      </c>
      <c r="K69" s="21"/>
      <c r="L69" s="21"/>
      <c r="M69" s="21">
        <f t="shared" ref="M69:M99" si="18">E69-L69</f>
        <v>0</v>
      </c>
      <c r="N69" s="21">
        <f t="shared" si="6"/>
        <v>0</v>
      </c>
      <c r="O69" s="21"/>
      <c r="P69" s="23">
        <v>0</v>
      </c>
      <c r="Q69" s="21"/>
      <c r="R69" s="23">
        <v>0</v>
      </c>
      <c r="S69" s="23">
        <v>0</v>
      </c>
      <c r="T69" s="21">
        <v>0</v>
      </c>
      <c r="U69" s="21">
        <v>0</v>
      </c>
      <c r="V69" s="21"/>
      <c r="W69" s="21">
        <f t="shared" si="7"/>
        <v>0</v>
      </c>
      <c r="X69" s="24"/>
      <c r="Y69" s="24"/>
      <c r="Z69" s="5">
        <f t="shared" si="8"/>
        <v>0</v>
      </c>
      <c r="AA69" s="24"/>
      <c r="AB69" s="21"/>
      <c r="AC69" s="21"/>
      <c r="AD69" s="1" t="e">
        <f t="shared" si="9"/>
        <v>#DIV/0!</v>
      </c>
      <c r="AE69" s="21" t="e">
        <f t="shared" si="16"/>
        <v>#DIV/0!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 t="s">
        <v>62</v>
      </c>
      <c r="AO69" s="1">
        <f t="shared" si="10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46</v>
      </c>
      <c r="C70" s="1">
        <v>115</v>
      </c>
      <c r="D70" s="1"/>
      <c r="E70" s="1">
        <v>62</v>
      </c>
      <c r="F70" s="1">
        <v>46</v>
      </c>
      <c r="G70" s="1">
        <f t="shared" ref="G70:G99" si="19">F70-R70</f>
        <v>46</v>
      </c>
      <c r="H70" s="8">
        <v>0.4</v>
      </c>
      <c r="I70" s="1">
        <v>50</v>
      </c>
      <c r="J70" s="1" t="s">
        <v>42</v>
      </c>
      <c r="K70" s="1"/>
      <c r="L70" s="1">
        <v>63</v>
      </c>
      <c r="M70" s="1">
        <f t="shared" si="18"/>
        <v>-1</v>
      </c>
      <c r="N70" s="1">
        <f t="shared" ref="N70:N100" si="20">E70-O70</f>
        <v>62</v>
      </c>
      <c r="O70" s="1"/>
      <c r="P70" s="12">
        <v>0</v>
      </c>
      <c r="Q70" s="1"/>
      <c r="R70" s="12">
        <v>0</v>
      </c>
      <c r="S70" s="12">
        <v>0</v>
      </c>
      <c r="T70" s="1">
        <v>0</v>
      </c>
      <c r="U70" s="1">
        <v>53.2</v>
      </c>
      <c r="V70" s="1"/>
      <c r="W70" s="1">
        <f t="shared" ref="W70:W100" si="21">N70/5</f>
        <v>12.4</v>
      </c>
      <c r="X70" s="5">
        <f>11*W70-V70-U70-T70-Q70-G70</f>
        <v>37.200000000000003</v>
      </c>
      <c r="Y70" s="5"/>
      <c r="Z70" s="5">
        <f t="shared" si="8"/>
        <v>37.200000000000003</v>
      </c>
      <c r="AA70" s="5"/>
      <c r="AB70" s="1"/>
      <c r="AC70" s="1"/>
      <c r="AD70" s="1">
        <f t="shared" si="9"/>
        <v>11</v>
      </c>
      <c r="AE70" s="1">
        <f t="shared" ref="AE70:AE100" si="22">(G70+Q70+T70+U70+V70)/W70</f>
        <v>8</v>
      </c>
      <c r="AF70" s="1">
        <v>11.6</v>
      </c>
      <c r="AG70" s="1">
        <v>9.6</v>
      </c>
      <c r="AH70" s="1">
        <v>9.8000000000000007</v>
      </c>
      <c r="AI70" s="1">
        <v>14.2</v>
      </c>
      <c r="AJ70" s="1">
        <v>13.2</v>
      </c>
      <c r="AK70" s="1">
        <v>7</v>
      </c>
      <c r="AL70" s="1">
        <v>15.4</v>
      </c>
      <c r="AM70" s="1">
        <v>18.600000000000001</v>
      </c>
      <c r="AN70" s="1" t="s">
        <v>47</v>
      </c>
      <c r="AO70" s="1">
        <f t="shared" si="10"/>
        <v>15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120</v>
      </c>
      <c r="B71" s="21" t="s">
        <v>46</v>
      </c>
      <c r="C71" s="21"/>
      <c r="D71" s="21"/>
      <c r="E71" s="21"/>
      <c r="F71" s="21"/>
      <c r="G71" s="21">
        <f t="shared" si="19"/>
        <v>0</v>
      </c>
      <c r="H71" s="22">
        <v>0</v>
      </c>
      <c r="I71" s="21">
        <v>55</v>
      </c>
      <c r="J71" s="21" t="s">
        <v>42</v>
      </c>
      <c r="K71" s="21"/>
      <c r="L71" s="21"/>
      <c r="M71" s="21">
        <f t="shared" si="18"/>
        <v>0</v>
      </c>
      <c r="N71" s="21">
        <f t="shared" si="20"/>
        <v>0</v>
      </c>
      <c r="O71" s="21"/>
      <c r="P71" s="23">
        <v>0</v>
      </c>
      <c r="Q71" s="21"/>
      <c r="R71" s="23">
        <v>0</v>
      </c>
      <c r="S71" s="23">
        <v>0</v>
      </c>
      <c r="T71" s="21">
        <v>0</v>
      </c>
      <c r="U71" s="21">
        <v>0</v>
      </c>
      <c r="V71" s="21"/>
      <c r="W71" s="21">
        <f t="shared" si="21"/>
        <v>0</v>
      </c>
      <c r="X71" s="24"/>
      <c r="Y71" s="24"/>
      <c r="Z71" s="5">
        <f t="shared" ref="Z71:Z100" si="23">X71+Y71</f>
        <v>0</v>
      </c>
      <c r="AA71" s="24"/>
      <c r="AB71" s="21"/>
      <c r="AC71" s="21"/>
      <c r="AD71" s="1" t="e">
        <f t="shared" ref="AD71:AD100" si="24">(G71+Q71+T71+U71+V71+Z71)/W71</f>
        <v>#DIV/0!</v>
      </c>
      <c r="AE71" s="21" t="e">
        <f t="shared" si="22"/>
        <v>#DIV/0!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 t="s">
        <v>121</v>
      </c>
      <c r="AO71" s="1">
        <f t="shared" ref="AO71:AO100" si="25">ROUND(H71*Z71,0)</f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41</v>
      </c>
      <c r="C72" s="1">
        <v>24.114000000000001</v>
      </c>
      <c r="D72" s="1">
        <v>4.3899999999999997</v>
      </c>
      <c r="E72" s="1"/>
      <c r="F72" s="1">
        <v>10.141</v>
      </c>
      <c r="G72" s="1">
        <f t="shared" si="19"/>
        <v>10.141</v>
      </c>
      <c r="H72" s="8">
        <v>1</v>
      </c>
      <c r="I72" s="1">
        <v>55</v>
      </c>
      <c r="J72" s="1" t="s">
        <v>42</v>
      </c>
      <c r="K72" s="1"/>
      <c r="L72" s="1">
        <v>5.65</v>
      </c>
      <c r="M72" s="1">
        <f t="shared" si="18"/>
        <v>-5.65</v>
      </c>
      <c r="N72" s="1">
        <f t="shared" si="20"/>
        <v>0</v>
      </c>
      <c r="O72" s="1"/>
      <c r="P72" s="12">
        <v>0</v>
      </c>
      <c r="Q72" s="1"/>
      <c r="R72" s="12">
        <v>0</v>
      </c>
      <c r="S72" s="12">
        <v>0</v>
      </c>
      <c r="T72" s="1">
        <v>12.156000000000001</v>
      </c>
      <c r="U72" s="1">
        <v>4.4669999999999979</v>
      </c>
      <c r="V72" s="1"/>
      <c r="W72" s="1">
        <f t="shared" si="21"/>
        <v>0</v>
      </c>
      <c r="X72" s="5"/>
      <c r="Y72" s="5"/>
      <c r="Z72" s="5">
        <f t="shared" si="23"/>
        <v>0</v>
      </c>
      <c r="AA72" s="5"/>
      <c r="AB72" s="1"/>
      <c r="AC72" s="1"/>
      <c r="AD72" s="1" t="e">
        <f t="shared" si="24"/>
        <v>#DIV/0!</v>
      </c>
      <c r="AE72" s="1" t="e">
        <f t="shared" si="22"/>
        <v>#DIV/0!</v>
      </c>
      <c r="AF72" s="1">
        <v>2.0339999999999998</v>
      </c>
      <c r="AG72" s="1">
        <v>2.0270000000000001</v>
      </c>
      <c r="AH72" s="1">
        <v>1.1614</v>
      </c>
      <c r="AI72" s="1">
        <v>0.29039999999999999</v>
      </c>
      <c r="AJ72" s="1">
        <v>-0.28820000000000001</v>
      </c>
      <c r="AK72" s="1">
        <v>-0.28820000000000001</v>
      </c>
      <c r="AL72" s="1">
        <v>0.29139999999999999</v>
      </c>
      <c r="AM72" s="1">
        <v>1.1594</v>
      </c>
      <c r="AN72" s="10" t="s">
        <v>163</v>
      </c>
      <c r="AO72" s="1">
        <f t="shared" si="25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123</v>
      </c>
      <c r="B73" s="17" t="s">
        <v>46</v>
      </c>
      <c r="C73" s="17">
        <v>2</v>
      </c>
      <c r="D73" s="17"/>
      <c r="E73" s="17">
        <v>-1</v>
      </c>
      <c r="F73" s="17"/>
      <c r="G73" s="17">
        <f t="shared" si="19"/>
        <v>0</v>
      </c>
      <c r="H73" s="18">
        <v>0</v>
      </c>
      <c r="I73" s="17">
        <v>35</v>
      </c>
      <c r="J73" s="17" t="s">
        <v>55</v>
      </c>
      <c r="K73" s="17"/>
      <c r="L73" s="17">
        <v>2</v>
      </c>
      <c r="M73" s="17">
        <f t="shared" si="18"/>
        <v>-3</v>
      </c>
      <c r="N73" s="17">
        <f t="shared" si="20"/>
        <v>-1</v>
      </c>
      <c r="O73" s="17"/>
      <c r="P73" s="19">
        <v>0</v>
      </c>
      <c r="Q73" s="17"/>
      <c r="R73" s="19">
        <v>0</v>
      </c>
      <c r="S73" s="19">
        <v>0</v>
      </c>
      <c r="T73" s="17">
        <v>0</v>
      </c>
      <c r="U73" s="17">
        <v>0</v>
      </c>
      <c r="V73" s="17"/>
      <c r="W73" s="17">
        <f t="shared" si="21"/>
        <v>-0.2</v>
      </c>
      <c r="X73" s="20"/>
      <c r="Y73" s="20"/>
      <c r="Z73" s="5">
        <f t="shared" si="23"/>
        <v>0</v>
      </c>
      <c r="AA73" s="20"/>
      <c r="AB73" s="17"/>
      <c r="AC73" s="17"/>
      <c r="AD73" s="1">
        <f t="shared" si="24"/>
        <v>0</v>
      </c>
      <c r="AE73" s="17">
        <f t="shared" si="22"/>
        <v>0</v>
      </c>
      <c r="AF73" s="17">
        <v>0.2</v>
      </c>
      <c r="AG73" s="17">
        <v>0.8</v>
      </c>
      <c r="AH73" s="17">
        <v>1</v>
      </c>
      <c r="AI73" s="17">
        <v>1</v>
      </c>
      <c r="AJ73" s="17">
        <v>0.8</v>
      </c>
      <c r="AK73" s="17">
        <v>0.2</v>
      </c>
      <c r="AL73" s="17">
        <v>0.4</v>
      </c>
      <c r="AM73" s="17">
        <v>0.4</v>
      </c>
      <c r="AN73" s="17" t="s">
        <v>124</v>
      </c>
      <c r="AO73" s="1">
        <f t="shared" si="25"/>
        <v>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41</v>
      </c>
      <c r="C74" s="1">
        <v>2853.0250000000001</v>
      </c>
      <c r="D74" s="1">
        <v>1935.075</v>
      </c>
      <c r="E74" s="1">
        <v>2164.5650000000001</v>
      </c>
      <c r="F74" s="1">
        <v>1775.3789999999999</v>
      </c>
      <c r="G74" s="1">
        <f t="shared" si="19"/>
        <v>1775.3789999999999</v>
      </c>
      <c r="H74" s="8">
        <v>1</v>
      </c>
      <c r="I74" s="1">
        <v>60</v>
      </c>
      <c r="J74" s="1" t="s">
        <v>42</v>
      </c>
      <c r="K74" s="1"/>
      <c r="L74" s="1">
        <v>2360.9549999999999</v>
      </c>
      <c r="M74" s="1">
        <f t="shared" si="18"/>
        <v>-196.38999999999987</v>
      </c>
      <c r="N74" s="1">
        <f t="shared" si="20"/>
        <v>1825.41</v>
      </c>
      <c r="O74" s="1">
        <v>339.15499999999997</v>
      </c>
      <c r="P74" s="12">
        <v>0</v>
      </c>
      <c r="Q74" s="1">
        <v>618.17803600000002</v>
      </c>
      <c r="R74" s="12">
        <v>0</v>
      </c>
      <c r="S74" s="12">
        <v>500</v>
      </c>
      <c r="T74" s="1">
        <v>264.6908350000021</v>
      </c>
      <c r="U74" s="1">
        <v>349.85840000000002</v>
      </c>
      <c r="V74" s="1"/>
      <c r="W74" s="1">
        <f t="shared" si="21"/>
        <v>365.08199999999999</v>
      </c>
      <c r="X74" s="5">
        <f t="shared" ref="X74:X76" si="26">11*W74-V74-U74-T74-Q74-G74</f>
        <v>1007.7957289999977</v>
      </c>
      <c r="Y74" s="31">
        <f>$Y$1*W74</f>
        <v>255.55739999999997</v>
      </c>
      <c r="Z74" s="5">
        <f t="shared" si="23"/>
        <v>1263.3531289999976</v>
      </c>
      <c r="AA74" s="5"/>
      <c r="AB74" s="1"/>
      <c r="AC74" s="1"/>
      <c r="AD74" s="1">
        <f t="shared" si="24"/>
        <v>11.7</v>
      </c>
      <c r="AE74" s="1">
        <f t="shared" si="22"/>
        <v>8.2395359700012669</v>
      </c>
      <c r="AF74" s="1">
        <v>349.85840000000002</v>
      </c>
      <c r="AG74" s="1">
        <v>436.41559999999998</v>
      </c>
      <c r="AH74" s="1">
        <v>444.73239999999998</v>
      </c>
      <c r="AI74" s="1">
        <v>408.226</v>
      </c>
      <c r="AJ74" s="1">
        <v>533.23540000000003</v>
      </c>
      <c r="AK74" s="1">
        <v>512.7041999999999</v>
      </c>
      <c r="AL74" s="1">
        <v>337.57279999999997</v>
      </c>
      <c r="AM74" s="1">
        <v>388.42099999999999</v>
      </c>
      <c r="AN74" s="1" t="s">
        <v>57</v>
      </c>
      <c r="AO74" s="1">
        <f t="shared" si="25"/>
        <v>1263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41</v>
      </c>
      <c r="C75" s="1">
        <v>915.76700000000005</v>
      </c>
      <c r="D75" s="1">
        <v>2764.384</v>
      </c>
      <c r="E75" s="1">
        <v>964.471</v>
      </c>
      <c r="F75" s="1">
        <v>1943.3910000000001</v>
      </c>
      <c r="G75" s="1">
        <f t="shared" si="19"/>
        <v>1943.3910000000001</v>
      </c>
      <c r="H75" s="8">
        <v>1</v>
      </c>
      <c r="I75" s="1">
        <v>60</v>
      </c>
      <c r="J75" s="1" t="s">
        <v>42</v>
      </c>
      <c r="K75" s="1"/>
      <c r="L75" s="1">
        <v>1194.4349999999999</v>
      </c>
      <c r="M75" s="1">
        <f t="shared" si="18"/>
        <v>-229.96399999999994</v>
      </c>
      <c r="N75" s="1">
        <f t="shared" si="20"/>
        <v>694.06600000000003</v>
      </c>
      <c r="O75" s="1">
        <v>270.40499999999997</v>
      </c>
      <c r="P75" s="12">
        <v>0</v>
      </c>
      <c r="Q75" s="1"/>
      <c r="R75" s="12">
        <v>0</v>
      </c>
      <c r="S75" s="12">
        <v>300</v>
      </c>
      <c r="T75" s="1">
        <v>178.90391999999991</v>
      </c>
      <c r="U75" s="1">
        <v>0</v>
      </c>
      <c r="V75" s="1"/>
      <c r="W75" s="1">
        <f t="shared" si="21"/>
        <v>138.81319999999999</v>
      </c>
      <c r="X75" s="5"/>
      <c r="Y75" s="5"/>
      <c r="Z75" s="5">
        <f t="shared" si="23"/>
        <v>0</v>
      </c>
      <c r="AA75" s="5"/>
      <c r="AB75" s="1"/>
      <c r="AC75" s="1"/>
      <c r="AD75" s="1">
        <f t="shared" si="24"/>
        <v>15.2888552385508</v>
      </c>
      <c r="AE75" s="1">
        <f t="shared" si="22"/>
        <v>15.2888552385508</v>
      </c>
      <c r="AF75" s="1">
        <v>149.00360000000001</v>
      </c>
      <c r="AG75" s="1">
        <v>278.13659999999999</v>
      </c>
      <c r="AH75" s="1">
        <v>319.11099999999999</v>
      </c>
      <c r="AI75" s="1">
        <v>211.46420000000001</v>
      </c>
      <c r="AJ75" s="1">
        <v>136.13480000000001</v>
      </c>
      <c r="AK75" s="1">
        <v>269.41660000000002</v>
      </c>
      <c r="AL75" s="1">
        <v>155.0582</v>
      </c>
      <c r="AM75" s="1">
        <v>181.75299999999999</v>
      </c>
      <c r="AN75" s="1" t="s">
        <v>67</v>
      </c>
      <c r="AO75" s="1">
        <f t="shared" si="25"/>
        <v>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41</v>
      </c>
      <c r="C76" s="1">
        <v>3567.3020000000001</v>
      </c>
      <c r="D76" s="1">
        <v>2984.6790000000001</v>
      </c>
      <c r="E76" s="1">
        <v>1949.9179999999999</v>
      </c>
      <c r="F76" s="1">
        <v>1875.6559999999999</v>
      </c>
      <c r="G76" s="1">
        <f t="shared" si="19"/>
        <v>1875.6559999999999</v>
      </c>
      <c r="H76" s="8">
        <v>1</v>
      </c>
      <c r="I76" s="1">
        <v>60</v>
      </c>
      <c r="J76" s="1" t="s">
        <v>42</v>
      </c>
      <c r="K76" s="1"/>
      <c r="L76" s="1">
        <v>2358.5129999999999</v>
      </c>
      <c r="M76" s="1">
        <f t="shared" si="18"/>
        <v>-408.59500000000003</v>
      </c>
      <c r="N76" s="1">
        <f t="shared" si="20"/>
        <v>1681.184</v>
      </c>
      <c r="O76" s="1">
        <v>268.73399999999998</v>
      </c>
      <c r="P76" s="12">
        <v>0</v>
      </c>
      <c r="Q76" s="1">
        <v>633.61064999999985</v>
      </c>
      <c r="R76" s="12">
        <v>0</v>
      </c>
      <c r="S76" s="12">
        <v>0</v>
      </c>
      <c r="T76" s="1">
        <v>0</v>
      </c>
      <c r="U76" s="1">
        <v>0</v>
      </c>
      <c r="V76" s="1"/>
      <c r="W76" s="1">
        <f t="shared" si="21"/>
        <v>336.23680000000002</v>
      </c>
      <c r="X76" s="5">
        <f t="shared" si="26"/>
        <v>1189.3381500000005</v>
      </c>
      <c r="Y76" s="31">
        <f>$Y$1*W76</f>
        <v>235.36575999999999</v>
      </c>
      <c r="Z76" s="5">
        <f t="shared" si="23"/>
        <v>1424.7039100000004</v>
      </c>
      <c r="AA76" s="5"/>
      <c r="AB76" s="1"/>
      <c r="AC76" s="1"/>
      <c r="AD76" s="1">
        <f t="shared" si="24"/>
        <v>11.7</v>
      </c>
      <c r="AE76" s="1">
        <f t="shared" si="22"/>
        <v>7.4627960116203802</v>
      </c>
      <c r="AF76" s="1">
        <v>298.28440000000001</v>
      </c>
      <c r="AG76" s="1">
        <v>354.27980000000002</v>
      </c>
      <c r="AH76" s="1">
        <v>455.83499999999992</v>
      </c>
      <c r="AI76" s="1">
        <v>447.71359999999999</v>
      </c>
      <c r="AJ76" s="1">
        <v>583.35339999999997</v>
      </c>
      <c r="AK76" s="1">
        <v>424.53280000000012</v>
      </c>
      <c r="AL76" s="1">
        <v>346.59460000000001</v>
      </c>
      <c r="AM76" s="1">
        <v>335.08580000000001</v>
      </c>
      <c r="AN76" s="1" t="s">
        <v>128</v>
      </c>
      <c r="AO76" s="1">
        <f t="shared" si="25"/>
        <v>1425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65</v>
      </c>
      <c r="B77" s="1" t="s">
        <v>41</v>
      </c>
      <c r="C77" s="1">
        <v>3018.9189999999999</v>
      </c>
      <c r="D77" s="1">
        <v>6391.4269999999997</v>
      </c>
      <c r="E77" s="1">
        <v>1887.675</v>
      </c>
      <c r="F77" s="1">
        <v>3263.7460000000001</v>
      </c>
      <c r="G77" s="1">
        <f t="shared" si="19"/>
        <v>3137.7460000000001</v>
      </c>
      <c r="H77" s="8">
        <v>1</v>
      </c>
      <c r="I77" s="1">
        <v>60</v>
      </c>
      <c r="J77" s="1" t="s">
        <v>42</v>
      </c>
      <c r="K77" s="1"/>
      <c r="L77" s="1">
        <v>2310.2379999999998</v>
      </c>
      <c r="M77" s="1">
        <f t="shared" si="18"/>
        <v>-422.56299999999987</v>
      </c>
      <c r="N77" s="1">
        <f t="shared" si="20"/>
        <v>1377.675</v>
      </c>
      <c r="O77" s="1">
        <v>510</v>
      </c>
      <c r="P77" s="12">
        <v>167</v>
      </c>
      <c r="Q77" s="1">
        <v>821.74325799999986</v>
      </c>
      <c r="R77" s="12">
        <v>126</v>
      </c>
      <c r="S77" s="12">
        <v>750</v>
      </c>
      <c r="T77" s="1">
        <v>685.2686650000021</v>
      </c>
      <c r="U77" s="1">
        <v>508.59640000000002</v>
      </c>
      <c r="V77" s="1"/>
      <c r="W77" s="1">
        <f t="shared" si="21"/>
        <v>275.53499999999997</v>
      </c>
      <c r="X77" s="5"/>
      <c r="Y77" s="5"/>
      <c r="Z77" s="5">
        <f t="shared" si="23"/>
        <v>0</v>
      </c>
      <c r="AA77" s="5"/>
      <c r="AB77" s="1"/>
      <c r="AC77" s="1"/>
      <c r="AD77" s="1">
        <f t="shared" si="24"/>
        <v>18.703084265156885</v>
      </c>
      <c r="AE77" s="1">
        <f t="shared" si="22"/>
        <v>18.703084265156885</v>
      </c>
      <c r="AF77" s="1">
        <v>508.59640000000002</v>
      </c>
      <c r="AG77" s="1">
        <v>571.42600000000004</v>
      </c>
      <c r="AH77" s="1">
        <v>591.18219999999997</v>
      </c>
      <c r="AI77" s="1">
        <v>533.8338</v>
      </c>
      <c r="AJ77" s="1">
        <v>557.26819999999998</v>
      </c>
      <c r="AK77" s="1">
        <v>456.03779999999989</v>
      </c>
      <c r="AL77" s="1">
        <v>450.44499999999999</v>
      </c>
      <c r="AM77" s="1">
        <v>413.43060000000003</v>
      </c>
      <c r="AN77" s="1" t="s">
        <v>57</v>
      </c>
      <c r="AO77" s="1">
        <f t="shared" si="25"/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129</v>
      </c>
      <c r="B78" s="17" t="s">
        <v>41</v>
      </c>
      <c r="C78" s="17">
        <v>-10.842000000000001</v>
      </c>
      <c r="D78" s="17">
        <v>10.842000000000001</v>
      </c>
      <c r="E78" s="17"/>
      <c r="F78" s="17"/>
      <c r="G78" s="17">
        <f t="shared" si="19"/>
        <v>0</v>
      </c>
      <c r="H78" s="18">
        <v>0</v>
      </c>
      <c r="I78" s="17">
        <v>55</v>
      </c>
      <c r="J78" s="17" t="s">
        <v>55</v>
      </c>
      <c r="K78" s="17"/>
      <c r="L78" s="17"/>
      <c r="M78" s="17">
        <f t="shared" si="18"/>
        <v>0</v>
      </c>
      <c r="N78" s="17">
        <f t="shared" si="20"/>
        <v>0</v>
      </c>
      <c r="O78" s="17"/>
      <c r="P78" s="19">
        <v>0</v>
      </c>
      <c r="Q78" s="17"/>
      <c r="R78" s="19">
        <v>0</v>
      </c>
      <c r="S78" s="19">
        <v>0</v>
      </c>
      <c r="T78" s="17">
        <v>0</v>
      </c>
      <c r="U78" s="17">
        <v>0</v>
      </c>
      <c r="V78" s="17"/>
      <c r="W78" s="17">
        <f t="shared" si="21"/>
        <v>0</v>
      </c>
      <c r="X78" s="20"/>
      <c r="Y78" s="20"/>
      <c r="Z78" s="5">
        <f t="shared" si="23"/>
        <v>0</v>
      </c>
      <c r="AA78" s="20"/>
      <c r="AB78" s="17"/>
      <c r="AC78" s="17"/>
      <c r="AD78" s="1" t="e">
        <f t="shared" si="24"/>
        <v>#DIV/0!</v>
      </c>
      <c r="AE78" s="17" t="e">
        <f t="shared" si="22"/>
        <v>#DIV/0!</v>
      </c>
      <c r="AF78" s="17">
        <v>0</v>
      </c>
      <c r="AG78" s="17">
        <v>0</v>
      </c>
      <c r="AH78" s="17">
        <v>-5.7199999999999987E-2</v>
      </c>
      <c r="AI78" s="17">
        <v>0.218</v>
      </c>
      <c r="AJ78" s="17">
        <v>0.55119999999999991</v>
      </c>
      <c r="AK78" s="17">
        <v>0.19900000000000001</v>
      </c>
      <c r="AL78" s="17">
        <v>0.1918</v>
      </c>
      <c r="AM78" s="17">
        <v>0.26879999999999998</v>
      </c>
      <c r="AN78" s="17" t="s">
        <v>130</v>
      </c>
      <c r="AO78" s="1">
        <f t="shared" si="25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131</v>
      </c>
      <c r="B79" s="17" t="s">
        <v>41</v>
      </c>
      <c r="C79" s="17">
        <v>6.7140000000000004</v>
      </c>
      <c r="D79" s="17">
        <v>10.782999999999999</v>
      </c>
      <c r="E79" s="17">
        <v>12.108000000000001</v>
      </c>
      <c r="F79" s="17">
        <v>4.0449999999999999</v>
      </c>
      <c r="G79" s="17">
        <f t="shared" si="19"/>
        <v>4.0449999999999999</v>
      </c>
      <c r="H79" s="18">
        <v>0</v>
      </c>
      <c r="I79" s="17">
        <v>55</v>
      </c>
      <c r="J79" s="17" t="s">
        <v>55</v>
      </c>
      <c r="K79" s="17"/>
      <c r="L79" s="17">
        <v>12.1</v>
      </c>
      <c r="M79" s="17">
        <f t="shared" si="18"/>
        <v>8.0000000000008953E-3</v>
      </c>
      <c r="N79" s="17">
        <f t="shared" si="20"/>
        <v>12.108000000000001</v>
      </c>
      <c r="O79" s="17"/>
      <c r="P79" s="19">
        <v>0</v>
      </c>
      <c r="Q79" s="17"/>
      <c r="R79" s="19">
        <v>0</v>
      </c>
      <c r="S79" s="19">
        <v>0</v>
      </c>
      <c r="T79" s="17">
        <v>0</v>
      </c>
      <c r="U79" s="17">
        <v>0</v>
      </c>
      <c r="V79" s="17"/>
      <c r="W79" s="17">
        <f t="shared" si="21"/>
        <v>2.4216000000000002</v>
      </c>
      <c r="X79" s="20"/>
      <c r="Y79" s="20"/>
      <c r="Z79" s="5">
        <f t="shared" si="23"/>
        <v>0</v>
      </c>
      <c r="AA79" s="20"/>
      <c r="AB79" s="17"/>
      <c r="AC79" s="17"/>
      <c r="AD79" s="1">
        <f t="shared" si="24"/>
        <v>1.6703832177073008</v>
      </c>
      <c r="AE79" s="17">
        <f t="shared" si="22"/>
        <v>1.6703832177073008</v>
      </c>
      <c r="AF79" s="17">
        <v>2.1509999999999998</v>
      </c>
      <c r="AG79" s="17">
        <v>1.3442000000000001</v>
      </c>
      <c r="AH79" s="17">
        <v>0.2702</v>
      </c>
      <c r="AI79" s="17">
        <v>0</v>
      </c>
      <c r="AJ79" s="17">
        <v>0</v>
      </c>
      <c r="AK79" s="17">
        <v>0.26719999999999999</v>
      </c>
      <c r="AL79" s="17">
        <v>0.26719999999999999</v>
      </c>
      <c r="AM79" s="17">
        <v>0.2676</v>
      </c>
      <c r="AN79" s="28" t="s">
        <v>160</v>
      </c>
      <c r="AO79" s="1">
        <f t="shared" si="25"/>
        <v>0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132</v>
      </c>
      <c r="B80" s="1" t="s">
        <v>41</v>
      </c>
      <c r="C80" s="1">
        <v>132.923</v>
      </c>
      <c r="D80" s="1">
        <v>235.10599999999999</v>
      </c>
      <c r="E80" s="1">
        <v>89.141999999999996</v>
      </c>
      <c r="F80" s="1">
        <v>102.934</v>
      </c>
      <c r="G80" s="1">
        <f t="shared" si="19"/>
        <v>102.934</v>
      </c>
      <c r="H80" s="8">
        <v>1</v>
      </c>
      <c r="I80" s="1">
        <v>60</v>
      </c>
      <c r="J80" s="1" t="s">
        <v>42</v>
      </c>
      <c r="K80" s="1"/>
      <c r="L80" s="1">
        <v>173.137</v>
      </c>
      <c r="M80" s="1">
        <f t="shared" si="18"/>
        <v>-83.995000000000005</v>
      </c>
      <c r="N80" s="1">
        <f t="shared" si="20"/>
        <v>4.8049999999999926</v>
      </c>
      <c r="O80" s="1">
        <v>84.337000000000003</v>
      </c>
      <c r="P80" s="12">
        <v>0</v>
      </c>
      <c r="Q80" s="1"/>
      <c r="R80" s="12">
        <v>0</v>
      </c>
      <c r="S80" s="12">
        <v>0</v>
      </c>
      <c r="T80" s="1">
        <v>263.53680000000003</v>
      </c>
      <c r="U80" s="1">
        <v>0</v>
      </c>
      <c r="V80" s="1"/>
      <c r="W80" s="1">
        <f t="shared" si="21"/>
        <v>0.96099999999999852</v>
      </c>
      <c r="X80" s="5"/>
      <c r="Y80" s="5"/>
      <c r="Z80" s="5">
        <f t="shared" si="23"/>
        <v>0</v>
      </c>
      <c r="AA80" s="5"/>
      <c r="AB80" s="1"/>
      <c r="AC80" s="1"/>
      <c r="AD80" s="1">
        <f t="shared" si="24"/>
        <v>381.34318418314319</v>
      </c>
      <c r="AE80" s="1">
        <f t="shared" si="22"/>
        <v>381.34318418314319</v>
      </c>
      <c r="AF80" s="1">
        <v>29.7864</v>
      </c>
      <c r="AG80" s="1">
        <v>36.041800000000002</v>
      </c>
      <c r="AH80" s="1">
        <v>21.690799999999999</v>
      </c>
      <c r="AI80" s="1">
        <v>26.5594</v>
      </c>
      <c r="AJ80" s="1">
        <v>19.285399999999999</v>
      </c>
      <c r="AK80" s="1">
        <v>16.993200000000002</v>
      </c>
      <c r="AL80" s="1">
        <v>12.1966</v>
      </c>
      <c r="AM80" s="1">
        <v>0</v>
      </c>
      <c r="AN80" s="29" t="s">
        <v>52</v>
      </c>
      <c r="AO80" s="1">
        <f t="shared" si="25"/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133</v>
      </c>
      <c r="B81" s="17" t="s">
        <v>46</v>
      </c>
      <c r="C81" s="17">
        <v>11</v>
      </c>
      <c r="D81" s="17"/>
      <c r="E81" s="17">
        <v>6</v>
      </c>
      <c r="F81" s="17">
        <v>4</v>
      </c>
      <c r="G81" s="17">
        <f t="shared" si="19"/>
        <v>4</v>
      </c>
      <c r="H81" s="18">
        <v>0</v>
      </c>
      <c r="I81" s="17">
        <v>40</v>
      </c>
      <c r="J81" s="17" t="s">
        <v>55</v>
      </c>
      <c r="K81" s="17"/>
      <c r="L81" s="17">
        <v>7</v>
      </c>
      <c r="M81" s="17">
        <f t="shared" si="18"/>
        <v>-1</v>
      </c>
      <c r="N81" s="17">
        <f t="shared" si="20"/>
        <v>6</v>
      </c>
      <c r="O81" s="17"/>
      <c r="P81" s="19">
        <v>0</v>
      </c>
      <c r="Q81" s="17"/>
      <c r="R81" s="19">
        <v>0</v>
      </c>
      <c r="S81" s="19">
        <v>0</v>
      </c>
      <c r="T81" s="17">
        <v>0</v>
      </c>
      <c r="U81" s="17">
        <v>0</v>
      </c>
      <c r="V81" s="17"/>
      <c r="W81" s="17">
        <f t="shared" si="21"/>
        <v>1.2</v>
      </c>
      <c r="X81" s="20"/>
      <c r="Y81" s="20"/>
      <c r="Z81" s="5">
        <f t="shared" si="23"/>
        <v>0</v>
      </c>
      <c r="AA81" s="20"/>
      <c r="AB81" s="17"/>
      <c r="AC81" s="17"/>
      <c r="AD81" s="1">
        <f t="shared" si="24"/>
        <v>3.3333333333333335</v>
      </c>
      <c r="AE81" s="17">
        <f t="shared" si="22"/>
        <v>3.3333333333333335</v>
      </c>
      <c r="AF81" s="17">
        <v>1.6</v>
      </c>
      <c r="AG81" s="17">
        <v>1.4</v>
      </c>
      <c r="AH81" s="17">
        <v>1.2</v>
      </c>
      <c r="AI81" s="17">
        <v>0.6</v>
      </c>
      <c r="AJ81" s="17">
        <v>0.2</v>
      </c>
      <c r="AK81" s="17">
        <v>0.2</v>
      </c>
      <c r="AL81" s="17">
        <v>0.4</v>
      </c>
      <c r="AM81" s="17">
        <v>1</v>
      </c>
      <c r="AN81" s="17"/>
      <c r="AO81" s="1">
        <f t="shared" si="25"/>
        <v>0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134</v>
      </c>
      <c r="B82" s="17" t="s">
        <v>46</v>
      </c>
      <c r="C82" s="17">
        <v>4</v>
      </c>
      <c r="D82" s="17"/>
      <c r="E82" s="17">
        <v>3</v>
      </c>
      <c r="F82" s="17">
        <v>1</v>
      </c>
      <c r="G82" s="17">
        <f t="shared" si="19"/>
        <v>1</v>
      </c>
      <c r="H82" s="18">
        <v>0</v>
      </c>
      <c r="I82" s="17">
        <v>40</v>
      </c>
      <c r="J82" s="17" t="s">
        <v>55</v>
      </c>
      <c r="K82" s="17"/>
      <c r="L82" s="17">
        <v>3</v>
      </c>
      <c r="M82" s="17">
        <f t="shared" si="18"/>
        <v>0</v>
      </c>
      <c r="N82" s="17">
        <f t="shared" si="20"/>
        <v>3</v>
      </c>
      <c r="O82" s="17"/>
      <c r="P82" s="19">
        <v>0</v>
      </c>
      <c r="Q82" s="17"/>
      <c r="R82" s="19">
        <v>0</v>
      </c>
      <c r="S82" s="19">
        <v>0</v>
      </c>
      <c r="T82" s="17">
        <v>0</v>
      </c>
      <c r="U82" s="17">
        <v>0</v>
      </c>
      <c r="V82" s="17"/>
      <c r="W82" s="17">
        <f t="shared" si="21"/>
        <v>0.6</v>
      </c>
      <c r="X82" s="20"/>
      <c r="Y82" s="20"/>
      <c r="Z82" s="5">
        <f t="shared" si="23"/>
        <v>0</v>
      </c>
      <c r="AA82" s="20"/>
      <c r="AB82" s="17"/>
      <c r="AC82" s="17"/>
      <c r="AD82" s="1">
        <f t="shared" si="24"/>
        <v>1.6666666666666667</v>
      </c>
      <c r="AE82" s="17">
        <f t="shared" si="22"/>
        <v>1.6666666666666667</v>
      </c>
      <c r="AF82" s="17">
        <v>1.2</v>
      </c>
      <c r="AG82" s="17">
        <v>1.2</v>
      </c>
      <c r="AH82" s="17">
        <v>0.8</v>
      </c>
      <c r="AI82" s="17">
        <v>0</v>
      </c>
      <c r="AJ82" s="17">
        <v>-0.2</v>
      </c>
      <c r="AK82" s="17">
        <v>0</v>
      </c>
      <c r="AL82" s="17">
        <v>0</v>
      </c>
      <c r="AM82" s="17">
        <v>1</v>
      </c>
      <c r="AN82" s="17" t="s">
        <v>135</v>
      </c>
      <c r="AO82" s="1">
        <f t="shared" si="25"/>
        <v>0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46</v>
      </c>
      <c r="C83" s="1">
        <v>70</v>
      </c>
      <c r="D83" s="1">
        <v>136</v>
      </c>
      <c r="E83" s="1">
        <v>75</v>
      </c>
      <c r="F83" s="1">
        <v>75</v>
      </c>
      <c r="G83" s="1">
        <f t="shared" si="19"/>
        <v>75</v>
      </c>
      <c r="H83" s="8">
        <v>0.3</v>
      </c>
      <c r="I83" s="1">
        <v>40</v>
      </c>
      <c r="J83" s="1" t="s">
        <v>42</v>
      </c>
      <c r="K83" s="1"/>
      <c r="L83" s="1">
        <v>78</v>
      </c>
      <c r="M83" s="1">
        <f t="shared" si="18"/>
        <v>-3</v>
      </c>
      <c r="N83" s="1">
        <f t="shared" si="20"/>
        <v>75</v>
      </c>
      <c r="O83" s="1"/>
      <c r="P83" s="12">
        <v>0</v>
      </c>
      <c r="Q83" s="1"/>
      <c r="R83" s="12">
        <v>0</v>
      </c>
      <c r="S83" s="12">
        <v>0</v>
      </c>
      <c r="T83" s="1">
        <v>39</v>
      </c>
      <c r="U83" s="1">
        <v>15.8</v>
      </c>
      <c r="V83" s="1"/>
      <c r="W83" s="1">
        <f t="shared" si="21"/>
        <v>15</v>
      </c>
      <c r="X83" s="5">
        <f t="shared" ref="X83:X93" si="27">11*W83-V83-U83-T83-Q83-G83</f>
        <v>35.199999999999989</v>
      </c>
      <c r="Y83" s="5"/>
      <c r="Z83" s="5">
        <f t="shared" si="23"/>
        <v>35.199999999999989</v>
      </c>
      <c r="AA83" s="5"/>
      <c r="AB83" s="1"/>
      <c r="AC83" s="1"/>
      <c r="AD83" s="1">
        <f t="shared" si="24"/>
        <v>11</v>
      </c>
      <c r="AE83" s="1">
        <f t="shared" si="22"/>
        <v>8.6533333333333342</v>
      </c>
      <c r="AF83" s="1">
        <v>15.8</v>
      </c>
      <c r="AG83" s="1">
        <v>19</v>
      </c>
      <c r="AH83" s="1">
        <v>17.8</v>
      </c>
      <c r="AI83" s="1">
        <v>15.4</v>
      </c>
      <c r="AJ83" s="1">
        <v>16</v>
      </c>
      <c r="AK83" s="1">
        <v>18.399999999999999</v>
      </c>
      <c r="AL83" s="1">
        <v>23.4</v>
      </c>
      <c r="AM83" s="1">
        <v>22</v>
      </c>
      <c r="AN83" s="1"/>
      <c r="AO83" s="1">
        <f t="shared" si="25"/>
        <v>11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46</v>
      </c>
      <c r="C84" s="1">
        <v>60</v>
      </c>
      <c r="D84" s="1">
        <v>109</v>
      </c>
      <c r="E84" s="1">
        <v>87</v>
      </c>
      <c r="F84" s="1">
        <v>70</v>
      </c>
      <c r="G84" s="1">
        <f t="shared" si="19"/>
        <v>70</v>
      </c>
      <c r="H84" s="8">
        <v>7.0000000000000007E-2</v>
      </c>
      <c r="I84" s="1">
        <v>90</v>
      </c>
      <c r="J84" s="1" t="s">
        <v>42</v>
      </c>
      <c r="K84" s="1"/>
      <c r="L84" s="1">
        <v>87</v>
      </c>
      <c r="M84" s="1">
        <f t="shared" si="18"/>
        <v>0</v>
      </c>
      <c r="N84" s="1">
        <f t="shared" si="20"/>
        <v>87</v>
      </c>
      <c r="O84" s="1"/>
      <c r="P84" s="12">
        <v>0</v>
      </c>
      <c r="Q84" s="1"/>
      <c r="R84" s="12">
        <v>0</v>
      </c>
      <c r="S84" s="12">
        <v>0</v>
      </c>
      <c r="T84" s="1">
        <v>0</v>
      </c>
      <c r="U84" s="1">
        <v>47</v>
      </c>
      <c r="V84" s="1"/>
      <c r="W84" s="1">
        <f t="shared" si="21"/>
        <v>17.399999999999999</v>
      </c>
      <c r="X84" s="5">
        <f t="shared" si="27"/>
        <v>74.399999999999977</v>
      </c>
      <c r="Y84" s="5"/>
      <c r="Z84" s="5">
        <f t="shared" si="23"/>
        <v>74.399999999999977</v>
      </c>
      <c r="AA84" s="5"/>
      <c r="AB84" s="1"/>
      <c r="AC84" s="1"/>
      <c r="AD84" s="1">
        <f t="shared" si="24"/>
        <v>11</v>
      </c>
      <c r="AE84" s="1">
        <f t="shared" si="22"/>
        <v>6.7241379310344831</v>
      </c>
      <c r="AF84" s="1">
        <v>15</v>
      </c>
      <c r="AG84" s="1">
        <v>9.6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 t="s">
        <v>85</v>
      </c>
      <c r="AO84" s="1">
        <f t="shared" si="25"/>
        <v>5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46</v>
      </c>
      <c r="C85" s="1">
        <v>56</v>
      </c>
      <c r="D85" s="1">
        <v>109</v>
      </c>
      <c r="E85" s="1">
        <v>92</v>
      </c>
      <c r="F85" s="1">
        <v>57</v>
      </c>
      <c r="G85" s="1">
        <f t="shared" si="19"/>
        <v>57</v>
      </c>
      <c r="H85" s="8">
        <v>7.0000000000000007E-2</v>
      </c>
      <c r="I85" s="1">
        <v>90</v>
      </c>
      <c r="J85" s="1" t="s">
        <v>42</v>
      </c>
      <c r="K85" s="1"/>
      <c r="L85" s="1">
        <v>98</v>
      </c>
      <c r="M85" s="1">
        <f t="shared" si="18"/>
        <v>-6</v>
      </c>
      <c r="N85" s="1">
        <f t="shared" si="20"/>
        <v>92</v>
      </c>
      <c r="O85" s="1"/>
      <c r="P85" s="12">
        <v>0</v>
      </c>
      <c r="Q85" s="1"/>
      <c r="R85" s="12">
        <v>0</v>
      </c>
      <c r="S85" s="12">
        <v>0</v>
      </c>
      <c r="T85" s="1">
        <v>0</v>
      </c>
      <c r="U85" s="1">
        <v>108.2</v>
      </c>
      <c r="V85" s="1"/>
      <c r="W85" s="1">
        <f t="shared" si="21"/>
        <v>18.399999999999999</v>
      </c>
      <c r="X85" s="5">
        <f t="shared" si="27"/>
        <v>37.199999999999974</v>
      </c>
      <c r="Y85" s="5"/>
      <c r="Z85" s="5">
        <f t="shared" si="23"/>
        <v>37.199999999999974</v>
      </c>
      <c r="AA85" s="5"/>
      <c r="AB85" s="1"/>
      <c r="AC85" s="1"/>
      <c r="AD85" s="1">
        <f t="shared" si="24"/>
        <v>11</v>
      </c>
      <c r="AE85" s="1">
        <f t="shared" si="22"/>
        <v>8.9782608695652169</v>
      </c>
      <c r="AF85" s="1">
        <v>18.600000000000001</v>
      </c>
      <c r="AG85" s="1">
        <v>10.4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 t="s">
        <v>85</v>
      </c>
      <c r="AO85" s="1">
        <f t="shared" si="25"/>
        <v>3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46</v>
      </c>
      <c r="C86" s="1">
        <v>111</v>
      </c>
      <c r="D86" s="1">
        <v>3</v>
      </c>
      <c r="E86" s="1">
        <v>97</v>
      </c>
      <c r="F86" s="1">
        <v>5</v>
      </c>
      <c r="G86" s="1">
        <f t="shared" si="19"/>
        <v>5</v>
      </c>
      <c r="H86" s="8">
        <v>7.0000000000000007E-2</v>
      </c>
      <c r="I86" s="1">
        <v>90</v>
      </c>
      <c r="J86" s="1" t="s">
        <v>42</v>
      </c>
      <c r="K86" s="1"/>
      <c r="L86" s="1">
        <v>97</v>
      </c>
      <c r="M86" s="1">
        <f t="shared" si="18"/>
        <v>0</v>
      </c>
      <c r="N86" s="1">
        <f t="shared" si="20"/>
        <v>97</v>
      </c>
      <c r="O86" s="1"/>
      <c r="P86" s="12">
        <v>0</v>
      </c>
      <c r="Q86" s="1"/>
      <c r="R86" s="12">
        <v>0</v>
      </c>
      <c r="S86" s="12">
        <v>0</v>
      </c>
      <c r="T86" s="1">
        <v>0</v>
      </c>
      <c r="U86" s="1">
        <v>127</v>
      </c>
      <c r="V86" s="1"/>
      <c r="W86" s="1">
        <f t="shared" si="21"/>
        <v>19.399999999999999</v>
      </c>
      <c r="X86" s="5">
        <f t="shared" si="27"/>
        <v>81.399999999999977</v>
      </c>
      <c r="Y86" s="5"/>
      <c r="Z86" s="5">
        <f t="shared" si="23"/>
        <v>81.399999999999977</v>
      </c>
      <c r="AA86" s="5"/>
      <c r="AB86" s="1"/>
      <c r="AC86" s="1"/>
      <c r="AD86" s="1">
        <f t="shared" si="24"/>
        <v>11</v>
      </c>
      <c r="AE86" s="1">
        <f t="shared" si="22"/>
        <v>6.8041237113402069</v>
      </c>
      <c r="AF86" s="1">
        <v>17</v>
      </c>
      <c r="AG86" s="1">
        <v>10.199999999999999</v>
      </c>
      <c r="AH86" s="1">
        <v>6</v>
      </c>
      <c r="AI86" s="1">
        <v>14.4</v>
      </c>
      <c r="AJ86" s="1">
        <v>8.4</v>
      </c>
      <c r="AK86" s="1">
        <v>0</v>
      </c>
      <c r="AL86" s="1">
        <v>0</v>
      </c>
      <c r="AM86" s="1">
        <v>0</v>
      </c>
      <c r="AN86" s="1" t="s">
        <v>85</v>
      </c>
      <c r="AO86" s="1">
        <f t="shared" si="25"/>
        <v>6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46</v>
      </c>
      <c r="C87" s="1">
        <v>90</v>
      </c>
      <c r="D87" s="1">
        <v>54</v>
      </c>
      <c r="E87" s="1">
        <v>72</v>
      </c>
      <c r="F87" s="1">
        <v>62</v>
      </c>
      <c r="G87" s="1">
        <f t="shared" si="19"/>
        <v>62</v>
      </c>
      <c r="H87" s="8">
        <v>0.05</v>
      </c>
      <c r="I87" s="1">
        <v>90</v>
      </c>
      <c r="J87" s="1" t="s">
        <v>42</v>
      </c>
      <c r="K87" s="1"/>
      <c r="L87" s="1">
        <v>75</v>
      </c>
      <c r="M87" s="1">
        <f t="shared" si="18"/>
        <v>-3</v>
      </c>
      <c r="N87" s="1">
        <f t="shared" si="20"/>
        <v>72</v>
      </c>
      <c r="O87" s="1"/>
      <c r="P87" s="12">
        <v>0</v>
      </c>
      <c r="Q87" s="1"/>
      <c r="R87" s="12">
        <v>0</v>
      </c>
      <c r="S87" s="12">
        <v>0</v>
      </c>
      <c r="T87" s="1">
        <v>0</v>
      </c>
      <c r="U87" s="1">
        <v>0</v>
      </c>
      <c r="V87" s="1"/>
      <c r="W87" s="1">
        <f t="shared" si="21"/>
        <v>14.4</v>
      </c>
      <c r="X87" s="5">
        <f>10*W87-V87-U87-T87-Q87-G87</f>
        <v>82</v>
      </c>
      <c r="Y87" s="5"/>
      <c r="Z87" s="5">
        <f t="shared" si="23"/>
        <v>82</v>
      </c>
      <c r="AA87" s="5"/>
      <c r="AB87" s="1"/>
      <c r="AC87" s="1"/>
      <c r="AD87" s="1">
        <f t="shared" si="24"/>
        <v>10</v>
      </c>
      <c r="AE87" s="1">
        <f t="shared" si="22"/>
        <v>4.3055555555555554</v>
      </c>
      <c r="AF87" s="1">
        <v>6.6</v>
      </c>
      <c r="AG87" s="1">
        <v>0</v>
      </c>
      <c r="AH87" s="1">
        <v>6.2</v>
      </c>
      <c r="AI87" s="1">
        <v>14.4</v>
      </c>
      <c r="AJ87" s="1">
        <v>8.1999999999999993</v>
      </c>
      <c r="AK87" s="1">
        <v>0</v>
      </c>
      <c r="AL87" s="1">
        <v>0</v>
      </c>
      <c r="AM87" s="1">
        <v>0</v>
      </c>
      <c r="AN87" s="1" t="s">
        <v>85</v>
      </c>
      <c r="AO87" s="1">
        <f t="shared" si="25"/>
        <v>4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46</v>
      </c>
      <c r="C88" s="1">
        <v>1</v>
      </c>
      <c r="D88" s="1">
        <v>171</v>
      </c>
      <c r="E88" s="1">
        <v>23</v>
      </c>
      <c r="F88" s="1">
        <v>91</v>
      </c>
      <c r="G88" s="1">
        <f t="shared" si="19"/>
        <v>91</v>
      </c>
      <c r="H88" s="8">
        <v>5.5E-2</v>
      </c>
      <c r="I88" s="1">
        <v>90</v>
      </c>
      <c r="J88" s="1" t="s">
        <v>42</v>
      </c>
      <c r="K88" s="1"/>
      <c r="L88" s="1">
        <v>37</v>
      </c>
      <c r="M88" s="1">
        <f t="shared" si="18"/>
        <v>-14</v>
      </c>
      <c r="N88" s="1">
        <f t="shared" si="20"/>
        <v>23</v>
      </c>
      <c r="O88" s="1"/>
      <c r="P88" s="12">
        <v>0</v>
      </c>
      <c r="Q88" s="1"/>
      <c r="R88" s="12">
        <v>0</v>
      </c>
      <c r="S88" s="12">
        <v>0</v>
      </c>
      <c r="T88" s="1">
        <v>171.8</v>
      </c>
      <c r="U88" s="1">
        <v>0</v>
      </c>
      <c r="V88" s="1"/>
      <c r="W88" s="1">
        <f t="shared" si="21"/>
        <v>4.5999999999999996</v>
      </c>
      <c r="X88" s="5"/>
      <c r="Y88" s="5"/>
      <c r="Z88" s="5">
        <f t="shared" si="23"/>
        <v>0</v>
      </c>
      <c r="AA88" s="5"/>
      <c r="AB88" s="1"/>
      <c r="AC88" s="1"/>
      <c r="AD88" s="1">
        <f t="shared" si="24"/>
        <v>57.130434782608702</v>
      </c>
      <c r="AE88" s="1">
        <f t="shared" si="22"/>
        <v>57.130434782608702</v>
      </c>
      <c r="AF88" s="1">
        <v>13.2</v>
      </c>
      <c r="AG88" s="1">
        <v>24.8</v>
      </c>
      <c r="AH88" s="1">
        <v>12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 t="s">
        <v>85</v>
      </c>
      <c r="AO88" s="1">
        <f t="shared" si="25"/>
        <v>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46</v>
      </c>
      <c r="C89" s="1">
        <v>52</v>
      </c>
      <c r="D89" s="1"/>
      <c r="E89" s="1">
        <v>7</v>
      </c>
      <c r="F89" s="1">
        <v>45</v>
      </c>
      <c r="G89" s="1">
        <f t="shared" si="19"/>
        <v>45</v>
      </c>
      <c r="H89" s="8">
        <v>0.05</v>
      </c>
      <c r="I89" s="1">
        <v>120</v>
      </c>
      <c r="J89" s="1" t="s">
        <v>42</v>
      </c>
      <c r="K89" s="1"/>
      <c r="L89" s="1">
        <v>7</v>
      </c>
      <c r="M89" s="1">
        <f t="shared" si="18"/>
        <v>0</v>
      </c>
      <c r="N89" s="1">
        <f t="shared" si="20"/>
        <v>7</v>
      </c>
      <c r="O89" s="1"/>
      <c r="P89" s="12">
        <v>0</v>
      </c>
      <c r="Q89" s="1"/>
      <c r="R89" s="12">
        <v>0</v>
      </c>
      <c r="S89" s="12">
        <v>0</v>
      </c>
      <c r="T89" s="1">
        <v>0</v>
      </c>
      <c r="U89" s="1">
        <v>0</v>
      </c>
      <c r="V89" s="1"/>
      <c r="W89" s="1">
        <f t="shared" si="21"/>
        <v>1.4</v>
      </c>
      <c r="X89" s="5"/>
      <c r="Y89" s="5"/>
      <c r="Z89" s="5">
        <f t="shared" si="23"/>
        <v>0</v>
      </c>
      <c r="AA89" s="5"/>
      <c r="AB89" s="1"/>
      <c r="AC89" s="1"/>
      <c r="AD89" s="1">
        <f t="shared" si="24"/>
        <v>32.142857142857146</v>
      </c>
      <c r="AE89" s="1">
        <f t="shared" si="22"/>
        <v>32.142857142857146</v>
      </c>
      <c r="AF89" s="1">
        <v>1.4</v>
      </c>
      <c r="AG89" s="1">
        <v>0</v>
      </c>
      <c r="AH89" s="1">
        <v>0</v>
      </c>
      <c r="AI89" s="1">
        <v>0.6</v>
      </c>
      <c r="AJ89" s="1">
        <v>0.6</v>
      </c>
      <c r="AK89" s="1">
        <v>0.4</v>
      </c>
      <c r="AL89" s="1">
        <v>1</v>
      </c>
      <c r="AM89" s="1">
        <v>0.6</v>
      </c>
      <c r="AN89" s="10" t="s">
        <v>164</v>
      </c>
      <c r="AO89" s="1">
        <f t="shared" si="25"/>
        <v>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41</v>
      </c>
      <c r="C90" s="1">
        <v>5321.6589999999997</v>
      </c>
      <c r="D90" s="1">
        <v>1606.98</v>
      </c>
      <c r="E90" s="1">
        <v>4560.8950000000004</v>
      </c>
      <c r="F90" s="1">
        <v>1942.2429999999999</v>
      </c>
      <c r="G90" s="1">
        <f t="shared" si="19"/>
        <v>1942.2429999999999</v>
      </c>
      <c r="H90" s="8">
        <v>1</v>
      </c>
      <c r="I90" s="1">
        <v>40</v>
      </c>
      <c r="J90" s="1" t="s">
        <v>42</v>
      </c>
      <c r="K90" s="1"/>
      <c r="L90" s="1">
        <v>4365.2669999999998</v>
      </c>
      <c r="M90" s="1">
        <f t="shared" si="18"/>
        <v>195.62800000000061</v>
      </c>
      <c r="N90" s="1">
        <f t="shared" si="20"/>
        <v>4410.9260000000004</v>
      </c>
      <c r="O90" s="1">
        <v>149.96899999999999</v>
      </c>
      <c r="P90" s="12">
        <v>0</v>
      </c>
      <c r="Q90" s="1"/>
      <c r="R90" s="12">
        <v>0</v>
      </c>
      <c r="S90" s="12">
        <v>0</v>
      </c>
      <c r="T90" s="1">
        <v>3711.5279990000022</v>
      </c>
      <c r="U90" s="1">
        <v>1989.467200000001</v>
      </c>
      <c r="V90" s="1"/>
      <c r="W90" s="1">
        <f t="shared" si="21"/>
        <v>882.18520000000012</v>
      </c>
      <c r="X90" s="5">
        <f t="shared" si="27"/>
        <v>2060.7990009999976</v>
      </c>
      <c r="Y90" s="5"/>
      <c r="Z90" s="5">
        <f t="shared" si="23"/>
        <v>2060.7990009999976</v>
      </c>
      <c r="AA90" s="5"/>
      <c r="AB90" s="1"/>
      <c r="AC90" s="1"/>
      <c r="AD90" s="1">
        <f t="shared" si="24"/>
        <v>11</v>
      </c>
      <c r="AE90" s="1">
        <f t="shared" si="22"/>
        <v>8.6639837065958503</v>
      </c>
      <c r="AF90" s="1">
        <v>912.96560000000011</v>
      </c>
      <c r="AG90" s="1">
        <v>946.16700000000003</v>
      </c>
      <c r="AH90" s="1">
        <v>894.69320000000005</v>
      </c>
      <c r="AI90" s="1">
        <v>893.29679999999985</v>
      </c>
      <c r="AJ90" s="1">
        <v>1096.9985999999999</v>
      </c>
      <c r="AK90" s="1">
        <v>1013.1568</v>
      </c>
      <c r="AL90" s="1">
        <v>1088.3972000000001</v>
      </c>
      <c r="AM90" s="1">
        <v>1018.0316</v>
      </c>
      <c r="AN90" s="1" t="s">
        <v>57</v>
      </c>
      <c r="AO90" s="1">
        <f t="shared" si="25"/>
        <v>2061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41</v>
      </c>
      <c r="C91" s="1">
        <v>90.064999999999998</v>
      </c>
      <c r="D91" s="1"/>
      <c r="E91" s="1">
        <v>63.088000000000001</v>
      </c>
      <c r="F91" s="1">
        <v>26.977</v>
      </c>
      <c r="G91" s="1">
        <f t="shared" si="19"/>
        <v>26.977</v>
      </c>
      <c r="H91" s="8">
        <v>1</v>
      </c>
      <c r="I91" s="1">
        <v>60</v>
      </c>
      <c r="J91" s="1" t="s">
        <v>42</v>
      </c>
      <c r="K91" s="1"/>
      <c r="L91" s="1">
        <v>59</v>
      </c>
      <c r="M91" s="1">
        <f t="shared" si="18"/>
        <v>4.088000000000001</v>
      </c>
      <c r="N91" s="1">
        <f t="shared" si="20"/>
        <v>63.088000000000001</v>
      </c>
      <c r="O91" s="1"/>
      <c r="P91" s="12">
        <v>0</v>
      </c>
      <c r="Q91" s="1"/>
      <c r="R91" s="12">
        <v>0</v>
      </c>
      <c r="S91" s="12">
        <v>0</v>
      </c>
      <c r="T91" s="1">
        <v>0</v>
      </c>
      <c r="U91" s="1">
        <v>103.1756</v>
      </c>
      <c r="V91" s="1"/>
      <c r="W91" s="1">
        <f t="shared" si="21"/>
        <v>12.617599999999999</v>
      </c>
      <c r="X91" s="5">
        <f t="shared" si="27"/>
        <v>8.6409999999999947</v>
      </c>
      <c r="Y91" s="5"/>
      <c r="Z91" s="5">
        <f t="shared" si="23"/>
        <v>8.6409999999999947</v>
      </c>
      <c r="AA91" s="5"/>
      <c r="AB91" s="1"/>
      <c r="AC91" s="1"/>
      <c r="AD91" s="1">
        <f t="shared" si="24"/>
        <v>11</v>
      </c>
      <c r="AE91" s="1">
        <f t="shared" si="22"/>
        <v>10.315162946994676</v>
      </c>
      <c r="AF91" s="1">
        <v>12.8156</v>
      </c>
      <c r="AG91" s="1">
        <v>4.1571999999999996</v>
      </c>
      <c r="AH91" s="1">
        <v>7.2123999999999997</v>
      </c>
      <c r="AI91" s="1">
        <v>5.7808000000000002</v>
      </c>
      <c r="AJ91" s="1">
        <v>0.36380000000000001</v>
      </c>
      <c r="AK91" s="1">
        <v>0</v>
      </c>
      <c r="AL91" s="1">
        <v>11.4732</v>
      </c>
      <c r="AM91" s="1">
        <v>14.3432</v>
      </c>
      <c r="AN91" s="1"/>
      <c r="AO91" s="1">
        <f t="shared" si="25"/>
        <v>9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46</v>
      </c>
      <c r="C92" s="1">
        <v>240</v>
      </c>
      <c r="D92" s="1">
        <v>112</v>
      </c>
      <c r="E92" s="1">
        <v>143</v>
      </c>
      <c r="F92" s="1">
        <v>6</v>
      </c>
      <c r="G92" s="1">
        <f t="shared" si="19"/>
        <v>6</v>
      </c>
      <c r="H92" s="8">
        <v>0.3</v>
      </c>
      <c r="I92" s="1">
        <v>40</v>
      </c>
      <c r="J92" s="1" t="s">
        <v>42</v>
      </c>
      <c r="K92" s="1"/>
      <c r="L92" s="1">
        <v>148</v>
      </c>
      <c r="M92" s="1">
        <f t="shared" si="18"/>
        <v>-5</v>
      </c>
      <c r="N92" s="1">
        <f t="shared" si="20"/>
        <v>143</v>
      </c>
      <c r="O92" s="1"/>
      <c r="P92" s="12">
        <v>0</v>
      </c>
      <c r="Q92" s="1"/>
      <c r="R92" s="12">
        <v>0</v>
      </c>
      <c r="S92" s="12">
        <v>0</v>
      </c>
      <c r="T92" s="1">
        <v>141.4</v>
      </c>
      <c r="U92" s="1">
        <v>33</v>
      </c>
      <c r="V92" s="1"/>
      <c r="W92" s="1">
        <f t="shared" si="21"/>
        <v>28.6</v>
      </c>
      <c r="X92" s="5">
        <f t="shared" si="27"/>
        <v>134.20000000000002</v>
      </c>
      <c r="Y92" s="5"/>
      <c r="Z92" s="5">
        <f t="shared" si="23"/>
        <v>134.20000000000002</v>
      </c>
      <c r="AA92" s="5"/>
      <c r="AB92" s="1"/>
      <c r="AC92" s="1"/>
      <c r="AD92" s="1">
        <f t="shared" si="24"/>
        <v>11</v>
      </c>
      <c r="AE92" s="1">
        <f t="shared" si="22"/>
        <v>6.3076923076923075</v>
      </c>
      <c r="AF92" s="1">
        <v>33</v>
      </c>
      <c r="AG92" s="1">
        <v>37.4</v>
      </c>
      <c r="AH92" s="1">
        <v>33.6</v>
      </c>
      <c r="AI92" s="1">
        <v>38.799999999999997</v>
      </c>
      <c r="AJ92" s="1">
        <v>41</v>
      </c>
      <c r="AK92" s="1">
        <v>37.200000000000003</v>
      </c>
      <c r="AL92" s="1">
        <v>41.2</v>
      </c>
      <c r="AM92" s="1">
        <v>40.6</v>
      </c>
      <c r="AN92" s="1"/>
      <c r="AO92" s="1">
        <f t="shared" si="25"/>
        <v>40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46</v>
      </c>
      <c r="C93" s="1">
        <v>145</v>
      </c>
      <c r="D93" s="1">
        <v>118</v>
      </c>
      <c r="E93" s="1">
        <v>80</v>
      </c>
      <c r="F93" s="1">
        <v>10</v>
      </c>
      <c r="G93" s="1">
        <f t="shared" si="19"/>
        <v>10</v>
      </c>
      <c r="H93" s="8">
        <v>0.3</v>
      </c>
      <c r="I93" s="1">
        <v>40</v>
      </c>
      <c r="J93" s="1" t="s">
        <v>42</v>
      </c>
      <c r="K93" s="1"/>
      <c r="L93" s="1">
        <v>93</v>
      </c>
      <c r="M93" s="1">
        <f t="shared" si="18"/>
        <v>-13</v>
      </c>
      <c r="N93" s="1">
        <f t="shared" si="20"/>
        <v>80</v>
      </c>
      <c r="O93" s="1"/>
      <c r="P93" s="12">
        <v>0</v>
      </c>
      <c r="Q93" s="1"/>
      <c r="R93" s="12">
        <v>0</v>
      </c>
      <c r="S93" s="12">
        <v>0</v>
      </c>
      <c r="T93" s="1">
        <v>20.399999999999981</v>
      </c>
      <c r="U93" s="1">
        <v>45.800000000000047</v>
      </c>
      <c r="V93" s="1"/>
      <c r="W93" s="1">
        <f t="shared" si="21"/>
        <v>16</v>
      </c>
      <c r="X93" s="5">
        <f t="shared" si="27"/>
        <v>99.799999999999983</v>
      </c>
      <c r="Y93" s="5"/>
      <c r="Z93" s="5">
        <f t="shared" si="23"/>
        <v>99.799999999999983</v>
      </c>
      <c r="AA93" s="5"/>
      <c r="AB93" s="1"/>
      <c r="AC93" s="1"/>
      <c r="AD93" s="1">
        <f t="shared" si="24"/>
        <v>11</v>
      </c>
      <c r="AE93" s="1">
        <f t="shared" si="22"/>
        <v>4.762500000000002</v>
      </c>
      <c r="AF93" s="1">
        <v>19.600000000000001</v>
      </c>
      <c r="AG93" s="1">
        <v>21.4</v>
      </c>
      <c r="AH93" s="1">
        <v>22.8</v>
      </c>
      <c r="AI93" s="1">
        <v>23</v>
      </c>
      <c r="AJ93" s="1">
        <v>19.2</v>
      </c>
      <c r="AK93" s="1">
        <v>19.399999999999999</v>
      </c>
      <c r="AL93" s="1">
        <v>23.4</v>
      </c>
      <c r="AM93" s="1">
        <v>24</v>
      </c>
      <c r="AN93" s="1" t="s">
        <v>148</v>
      </c>
      <c r="AO93" s="1">
        <f t="shared" si="25"/>
        <v>30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41</v>
      </c>
      <c r="C94" s="1">
        <v>20.538</v>
      </c>
      <c r="D94" s="1"/>
      <c r="E94" s="1">
        <v>2.7029999999999998</v>
      </c>
      <c r="F94" s="1">
        <v>16.469000000000001</v>
      </c>
      <c r="G94" s="1">
        <f t="shared" si="19"/>
        <v>16.469000000000001</v>
      </c>
      <c r="H94" s="8">
        <v>1</v>
      </c>
      <c r="I94" s="1">
        <v>45</v>
      </c>
      <c r="J94" s="1" t="s">
        <v>42</v>
      </c>
      <c r="K94" s="1"/>
      <c r="L94" s="1">
        <v>3</v>
      </c>
      <c r="M94" s="1">
        <f t="shared" si="18"/>
        <v>-0.29700000000000015</v>
      </c>
      <c r="N94" s="1">
        <f t="shared" si="20"/>
        <v>2.7029999999999998</v>
      </c>
      <c r="O94" s="1"/>
      <c r="P94" s="12">
        <v>0</v>
      </c>
      <c r="Q94" s="1"/>
      <c r="R94" s="12">
        <v>0</v>
      </c>
      <c r="S94" s="12">
        <v>0</v>
      </c>
      <c r="T94" s="1">
        <v>0</v>
      </c>
      <c r="U94" s="1">
        <v>0</v>
      </c>
      <c r="V94" s="1"/>
      <c r="W94" s="1">
        <f t="shared" si="21"/>
        <v>0.54059999999999997</v>
      </c>
      <c r="X94" s="5"/>
      <c r="Y94" s="5"/>
      <c r="Z94" s="5">
        <f t="shared" si="23"/>
        <v>0</v>
      </c>
      <c r="AA94" s="5"/>
      <c r="AB94" s="1"/>
      <c r="AC94" s="1"/>
      <c r="AD94" s="1">
        <f t="shared" si="24"/>
        <v>30.464298927118023</v>
      </c>
      <c r="AE94" s="1">
        <f t="shared" si="22"/>
        <v>30.464298927118023</v>
      </c>
      <c r="AF94" s="1">
        <v>0.8103999999999999</v>
      </c>
      <c r="AG94" s="1">
        <v>0.53459999999999996</v>
      </c>
      <c r="AH94" s="1">
        <v>0.81259999999999999</v>
      </c>
      <c r="AI94" s="1">
        <v>1.0931999999999999</v>
      </c>
      <c r="AJ94" s="1">
        <v>0.5454</v>
      </c>
      <c r="AK94" s="1">
        <v>0.27300000000000002</v>
      </c>
      <c r="AL94" s="1">
        <v>0.55000000000000004</v>
      </c>
      <c r="AM94" s="1">
        <v>0.55300000000000005</v>
      </c>
      <c r="AN94" s="10" t="s">
        <v>165</v>
      </c>
      <c r="AO94" s="1">
        <f t="shared" si="25"/>
        <v>0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150</v>
      </c>
      <c r="B95" s="1" t="s">
        <v>41</v>
      </c>
      <c r="C95" s="1">
        <v>58.567</v>
      </c>
      <c r="D95" s="1">
        <v>43.22</v>
      </c>
      <c r="E95" s="1">
        <v>48.576000000000001</v>
      </c>
      <c r="F95" s="1">
        <v>49.110999999999997</v>
      </c>
      <c r="G95" s="1">
        <f t="shared" si="19"/>
        <v>49.110999999999997</v>
      </c>
      <c r="H95" s="8">
        <v>1</v>
      </c>
      <c r="I95" s="1">
        <v>50</v>
      </c>
      <c r="J95" s="1" t="s">
        <v>42</v>
      </c>
      <c r="K95" s="1"/>
      <c r="L95" s="1">
        <v>45.6</v>
      </c>
      <c r="M95" s="1">
        <f t="shared" si="18"/>
        <v>2.9759999999999991</v>
      </c>
      <c r="N95" s="1">
        <f t="shared" si="20"/>
        <v>48.576000000000001</v>
      </c>
      <c r="O95" s="1"/>
      <c r="P95" s="12">
        <v>0</v>
      </c>
      <c r="Q95" s="1"/>
      <c r="R95" s="12">
        <v>0</v>
      </c>
      <c r="S95" s="12">
        <v>0</v>
      </c>
      <c r="T95" s="1">
        <v>23.3474</v>
      </c>
      <c r="U95" s="1">
        <v>43.119600000000013</v>
      </c>
      <c r="V95" s="1"/>
      <c r="W95" s="1">
        <f t="shared" si="21"/>
        <v>9.7151999999999994</v>
      </c>
      <c r="X95" s="5"/>
      <c r="Y95" s="5"/>
      <c r="Z95" s="5">
        <f t="shared" si="23"/>
        <v>0</v>
      </c>
      <c r="AA95" s="5"/>
      <c r="AB95" s="1"/>
      <c r="AC95" s="1"/>
      <c r="AD95" s="1">
        <f t="shared" si="24"/>
        <v>11.896615612648223</v>
      </c>
      <c r="AE95" s="1">
        <f t="shared" si="22"/>
        <v>11.896615612648223</v>
      </c>
      <c r="AF95" s="1">
        <v>12.219799999999999</v>
      </c>
      <c r="AG95" s="1">
        <v>11.417</v>
      </c>
      <c r="AH95" s="1">
        <v>12.0762</v>
      </c>
      <c r="AI95" s="1">
        <v>12.493600000000001</v>
      </c>
      <c r="AJ95" s="1">
        <v>7.5457999999999998</v>
      </c>
      <c r="AK95" s="1">
        <v>8.9786000000000001</v>
      </c>
      <c r="AL95" s="1">
        <v>10.5128</v>
      </c>
      <c r="AM95" s="1">
        <v>8.6971999999999987</v>
      </c>
      <c r="AN95" s="1"/>
      <c r="AO95" s="1">
        <f t="shared" si="25"/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7" t="s">
        <v>151</v>
      </c>
      <c r="B96" s="17" t="s">
        <v>46</v>
      </c>
      <c r="C96" s="17">
        <v>-2</v>
      </c>
      <c r="D96" s="17">
        <v>2</v>
      </c>
      <c r="E96" s="17"/>
      <c r="F96" s="17"/>
      <c r="G96" s="17">
        <f t="shared" si="19"/>
        <v>0</v>
      </c>
      <c r="H96" s="18">
        <v>0</v>
      </c>
      <c r="I96" s="17">
        <v>40</v>
      </c>
      <c r="J96" s="17" t="s">
        <v>55</v>
      </c>
      <c r="K96" s="17"/>
      <c r="L96" s="17"/>
      <c r="M96" s="17">
        <f t="shared" si="18"/>
        <v>0</v>
      </c>
      <c r="N96" s="17">
        <f t="shared" si="20"/>
        <v>0</v>
      </c>
      <c r="O96" s="17"/>
      <c r="P96" s="19">
        <v>0</v>
      </c>
      <c r="Q96" s="17"/>
      <c r="R96" s="19">
        <v>0</v>
      </c>
      <c r="S96" s="19">
        <v>0</v>
      </c>
      <c r="T96" s="17">
        <v>0</v>
      </c>
      <c r="U96" s="17">
        <v>0</v>
      </c>
      <c r="V96" s="17"/>
      <c r="W96" s="17">
        <f t="shared" si="21"/>
        <v>0</v>
      </c>
      <c r="X96" s="20"/>
      <c r="Y96" s="20"/>
      <c r="Z96" s="5">
        <f t="shared" si="23"/>
        <v>0</v>
      </c>
      <c r="AA96" s="20"/>
      <c r="AB96" s="17"/>
      <c r="AC96" s="17"/>
      <c r="AD96" s="1" t="e">
        <f t="shared" si="24"/>
        <v>#DIV/0!</v>
      </c>
      <c r="AE96" s="17" t="e">
        <f t="shared" si="22"/>
        <v>#DIV/0!</v>
      </c>
      <c r="AF96" s="17">
        <v>0</v>
      </c>
      <c r="AG96" s="17">
        <v>0.4</v>
      </c>
      <c r="AH96" s="17">
        <v>1.8</v>
      </c>
      <c r="AI96" s="17">
        <v>3</v>
      </c>
      <c r="AJ96" s="17">
        <v>2.6</v>
      </c>
      <c r="AK96" s="17">
        <v>4.2</v>
      </c>
      <c r="AL96" s="17">
        <v>3.4</v>
      </c>
      <c r="AM96" s="17">
        <v>1.8</v>
      </c>
      <c r="AN96" s="17"/>
      <c r="AO96" s="1">
        <f t="shared" si="25"/>
        <v>0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152</v>
      </c>
      <c r="B97" s="1" t="s">
        <v>46</v>
      </c>
      <c r="C97" s="1">
        <v>46</v>
      </c>
      <c r="D97" s="1">
        <v>2</v>
      </c>
      <c r="E97" s="1">
        <v>23</v>
      </c>
      <c r="F97" s="1">
        <v>24</v>
      </c>
      <c r="G97" s="1">
        <f t="shared" si="19"/>
        <v>24</v>
      </c>
      <c r="H97" s="8">
        <v>0.3</v>
      </c>
      <c r="I97" s="1">
        <v>40</v>
      </c>
      <c r="J97" s="1" t="s">
        <v>42</v>
      </c>
      <c r="K97" s="1"/>
      <c r="L97" s="1">
        <v>25</v>
      </c>
      <c r="M97" s="1">
        <f t="shared" si="18"/>
        <v>-2</v>
      </c>
      <c r="N97" s="1">
        <f t="shared" si="20"/>
        <v>23</v>
      </c>
      <c r="O97" s="1"/>
      <c r="P97" s="12">
        <v>0</v>
      </c>
      <c r="Q97" s="1"/>
      <c r="R97" s="12">
        <v>0</v>
      </c>
      <c r="S97" s="12">
        <v>0</v>
      </c>
      <c r="T97" s="1">
        <v>0</v>
      </c>
      <c r="U97" s="1">
        <v>11.2</v>
      </c>
      <c r="V97" s="1"/>
      <c r="W97" s="1">
        <f t="shared" si="21"/>
        <v>4.5999999999999996</v>
      </c>
      <c r="X97" s="5">
        <f t="shared" ref="X97:X100" si="28">11*W97-V97-U97-T97-Q97-G97</f>
        <v>15.399999999999991</v>
      </c>
      <c r="Y97" s="5"/>
      <c r="Z97" s="5">
        <f t="shared" si="23"/>
        <v>15.399999999999991</v>
      </c>
      <c r="AA97" s="5"/>
      <c r="AB97" s="1"/>
      <c r="AC97" s="1"/>
      <c r="AD97" s="1">
        <f t="shared" si="24"/>
        <v>11</v>
      </c>
      <c r="AE97" s="1">
        <f t="shared" si="22"/>
        <v>7.6521739130434794</v>
      </c>
      <c r="AF97" s="1">
        <v>4.2</v>
      </c>
      <c r="AG97" s="1">
        <v>2.8</v>
      </c>
      <c r="AH97" s="1">
        <v>2</v>
      </c>
      <c r="AI97" s="1">
        <v>2.4</v>
      </c>
      <c r="AJ97" s="1">
        <v>2.2000000000000002</v>
      </c>
      <c r="AK97" s="1">
        <v>4.2</v>
      </c>
      <c r="AL97" s="1">
        <v>4.5999999999999996</v>
      </c>
      <c r="AM97" s="1">
        <v>1.6</v>
      </c>
      <c r="AN97" s="1"/>
      <c r="AO97" s="1">
        <f t="shared" si="25"/>
        <v>5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153</v>
      </c>
      <c r="B98" s="1" t="s">
        <v>46</v>
      </c>
      <c r="C98" s="1">
        <v>63</v>
      </c>
      <c r="D98" s="1">
        <v>61</v>
      </c>
      <c r="E98" s="1">
        <v>58</v>
      </c>
      <c r="F98" s="1">
        <v>53</v>
      </c>
      <c r="G98" s="1">
        <f t="shared" si="19"/>
        <v>53</v>
      </c>
      <c r="H98" s="8">
        <v>0.12</v>
      </c>
      <c r="I98" s="1">
        <v>45</v>
      </c>
      <c r="J98" s="1" t="s">
        <v>42</v>
      </c>
      <c r="K98" s="1"/>
      <c r="L98" s="1">
        <v>60</v>
      </c>
      <c r="M98" s="1">
        <f t="shared" si="18"/>
        <v>-2</v>
      </c>
      <c r="N98" s="1">
        <f t="shared" si="20"/>
        <v>58</v>
      </c>
      <c r="O98" s="1"/>
      <c r="P98" s="12">
        <v>0</v>
      </c>
      <c r="Q98" s="1"/>
      <c r="R98" s="12">
        <v>0</v>
      </c>
      <c r="S98" s="12">
        <v>0</v>
      </c>
      <c r="T98" s="1">
        <v>0</v>
      </c>
      <c r="U98" s="1">
        <v>93.199999999999989</v>
      </c>
      <c r="V98" s="1"/>
      <c r="W98" s="1">
        <f t="shared" si="21"/>
        <v>11.6</v>
      </c>
      <c r="X98" s="5"/>
      <c r="Y98" s="5"/>
      <c r="Z98" s="5">
        <f t="shared" si="23"/>
        <v>0</v>
      </c>
      <c r="AA98" s="5"/>
      <c r="AB98" s="1"/>
      <c r="AC98" s="1"/>
      <c r="AD98" s="1">
        <f t="shared" si="24"/>
        <v>12.603448275862068</v>
      </c>
      <c r="AE98" s="1">
        <f t="shared" si="22"/>
        <v>12.603448275862068</v>
      </c>
      <c r="AF98" s="1">
        <v>14.6</v>
      </c>
      <c r="AG98" s="1">
        <v>8</v>
      </c>
      <c r="AH98" s="1">
        <v>4</v>
      </c>
      <c r="AI98" s="1">
        <v>9.6</v>
      </c>
      <c r="AJ98" s="1">
        <v>5.6</v>
      </c>
      <c r="AK98" s="1">
        <v>1.2</v>
      </c>
      <c r="AL98" s="1">
        <v>1.2</v>
      </c>
      <c r="AM98" s="1">
        <v>0.8</v>
      </c>
      <c r="AN98" s="1" t="s">
        <v>154</v>
      </c>
      <c r="AO98" s="1">
        <f t="shared" si="25"/>
        <v>0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5" t="s">
        <v>155</v>
      </c>
      <c r="B99" s="1" t="s">
        <v>41</v>
      </c>
      <c r="C99" s="1"/>
      <c r="D99" s="1"/>
      <c r="E99" s="1"/>
      <c r="F99" s="1"/>
      <c r="G99" s="1">
        <f t="shared" si="19"/>
        <v>0</v>
      </c>
      <c r="H99" s="8">
        <v>1</v>
      </c>
      <c r="I99" s="1">
        <v>180</v>
      </c>
      <c r="J99" s="1" t="s">
        <v>42</v>
      </c>
      <c r="K99" s="1"/>
      <c r="L99" s="1"/>
      <c r="M99" s="1">
        <f t="shared" si="18"/>
        <v>0</v>
      </c>
      <c r="N99" s="1">
        <f t="shared" si="20"/>
        <v>0</v>
      </c>
      <c r="O99" s="1"/>
      <c r="P99" s="12">
        <v>0</v>
      </c>
      <c r="Q99" s="1"/>
      <c r="R99" s="12">
        <v>0</v>
      </c>
      <c r="S99" s="12">
        <v>0</v>
      </c>
      <c r="T99" s="1"/>
      <c r="U99" s="25"/>
      <c r="V99" s="1"/>
      <c r="W99" s="1">
        <f t="shared" si="21"/>
        <v>0</v>
      </c>
      <c r="X99" s="26">
        <v>4</v>
      </c>
      <c r="Y99" s="26"/>
      <c r="Z99" s="5">
        <f t="shared" si="23"/>
        <v>4</v>
      </c>
      <c r="AA99" s="5"/>
      <c r="AB99" s="1"/>
      <c r="AC99" s="1"/>
      <c r="AD99" s="1" t="e">
        <f t="shared" si="24"/>
        <v>#DIV/0!</v>
      </c>
      <c r="AE99" s="1" t="e">
        <f t="shared" si="22"/>
        <v>#DIV/0!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25" t="s">
        <v>156</v>
      </c>
      <c r="AO99" s="1">
        <f t="shared" si="25"/>
        <v>4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7" t="s">
        <v>141</v>
      </c>
      <c r="B100" s="27" t="s">
        <v>46</v>
      </c>
      <c r="C100" s="27"/>
      <c r="D100" s="27">
        <v>72</v>
      </c>
      <c r="E100" s="27">
        <v>27</v>
      </c>
      <c r="F100" s="27">
        <v>35</v>
      </c>
      <c r="G100" s="27">
        <f t="shared" ref="G100" si="29">F100-R100</f>
        <v>35</v>
      </c>
      <c r="H100" s="8">
        <v>0.05</v>
      </c>
      <c r="I100" s="1">
        <v>90</v>
      </c>
      <c r="J100" s="1" t="s">
        <v>42</v>
      </c>
      <c r="K100" s="1"/>
      <c r="L100" s="1">
        <v>27</v>
      </c>
      <c r="M100" s="1">
        <f t="shared" ref="M100" si="30">E100-L100</f>
        <v>0</v>
      </c>
      <c r="N100" s="1">
        <f t="shared" si="20"/>
        <v>27</v>
      </c>
      <c r="O100" s="1"/>
      <c r="P100" s="12">
        <v>0</v>
      </c>
      <c r="Q100" s="1"/>
      <c r="R100" s="12">
        <v>0</v>
      </c>
      <c r="S100" s="12">
        <v>0</v>
      </c>
      <c r="T100" s="1">
        <v>0</v>
      </c>
      <c r="U100" s="1">
        <v>0</v>
      </c>
      <c r="V100" s="1"/>
      <c r="W100" s="1">
        <f t="shared" si="21"/>
        <v>5.4</v>
      </c>
      <c r="X100" s="5">
        <f t="shared" si="28"/>
        <v>24.400000000000006</v>
      </c>
      <c r="Y100" s="5"/>
      <c r="Z100" s="5">
        <f t="shared" si="23"/>
        <v>24.400000000000006</v>
      </c>
      <c r="AA100" s="5"/>
      <c r="AB100" s="1"/>
      <c r="AC100" s="1"/>
      <c r="AD100" s="1">
        <f t="shared" si="24"/>
        <v>11</v>
      </c>
      <c r="AE100" s="1">
        <f t="shared" si="22"/>
        <v>6.481481481481481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 t="s">
        <v>157</v>
      </c>
      <c r="AO100" s="1">
        <f t="shared" si="25"/>
        <v>1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  <c r="P101" s="12"/>
      <c r="Q101" s="1"/>
      <c r="R101" s="12"/>
      <c r="S101" s="1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  <c r="P102" s="12"/>
      <c r="Q102" s="1"/>
      <c r="R102" s="12"/>
      <c r="S102" s="1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  <c r="P103" s="12"/>
      <c r="Q103" s="1"/>
      <c r="R103" s="12"/>
      <c r="S103" s="1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  <c r="P104" s="12"/>
      <c r="Q104" s="1"/>
      <c r="R104" s="12"/>
      <c r="S104" s="1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  <c r="P105" s="12"/>
      <c r="Q105" s="1"/>
      <c r="R105" s="12"/>
      <c r="S105" s="1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  <c r="P106" s="12"/>
      <c r="Q106" s="1"/>
      <c r="R106" s="12"/>
      <c r="S106" s="1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  <c r="P107" s="12"/>
      <c r="Q107" s="1"/>
      <c r="R107" s="12"/>
      <c r="S107" s="1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  <c r="P108" s="12"/>
      <c r="Q108" s="1"/>
      <c r="R108" s="12"/>
      <c r="S108" s="1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  <c r="P109" s="12"/>
      <c r="Q109" s="1"/>
      <c r="R109" s="12"/>
      <c r="S109" s="1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  <c r="P110" s="12"/>
      <c r="Q110" s="1"/>
      <c r="R110" s="12"/>
      <c r="S110" s="1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  <c r="P111" s="12"/>
      <c r="Q111" s="1"/>
      <c r="R111" s="12"/>
      <c r="S111" s="1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  <c r="P112" s="12"/>
      <c r="Q112" s="1"/>
      <c r="R112" s="12"/>
      <c r="S112" s="1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  <c r="P113" s="12"/>
      <c r="Q113" s="1"/>
      <c r="R113" s="12"/>
      <c r="S113" s="1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  <c r="P114" s="12"/>
      <c r="Q114" s="1"/>
      <c r="R114" s="12"/>
      <c r="S114" s="1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  <c r="P115" s="12"/>
      <c r="Q115" s="1"/>
      <c r="R115" s="12"/>
      <c r="S115" s="1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  <c r="P116" s="12"/>
      <c r="Q116" s="1"/>
      <c r="R116" s="12"/>
      <c r="S116" s="1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  <c r="P117" s="12"/>
      <c r="Q117" s="1"/>
      <c r="R117" s="12"/>
      <c r="S117" s="1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  <c r="P118" s="12"/>
      <c r="Q118" s="1"/>
      <c r="R118" s="12"/>
      <c r="S118" s="1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  <c r="P119" s="12"/>
      <c r="Q119" s="1"/>
      <c r="R119" s="12"/>
      <c r="S119" s="1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  <c r="P120" s="12"/>
      <c r="Q120" s="1"/>
      <c r="R120" s="12"/>
      <c r="S120" s="1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  <c r="P121" s="12"/>
      <c r="Q121" s="1"/>
      <c r="R121" s="12"/>
      <c r="S121" s="1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  <c r="P122" s="12"/>
      <c r="Q122" s="1"/>
      <c r="R122" s="12"/>
      <c r="S122" s="1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  <c r="P123" s="12"/>
      <c r="Q123" s="1"/>
      <c r="R123" s="12"/>
      <c r="S123" s="1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  <c r="P124" s="12"/>
      <c r="Q124" s="1"/>
      <c r="R124" s="12"/>
      <c r="S124" s="1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  <c r="P125" s="12"/>
      <c r="Q125" s="1"/>
      <c r="R125" s="12"/>
      <c r="S125" s="1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  <c r="P126" s="12"/>
      <c r="Q126" s="1"/>
      <c r="R126" s="12"/>
      <c r="S126" s="1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  <c r="P127" s="12"/>
      <c r="Q127" s="1"/>
      <c r="R127" s="12"/>
      <c r="S127" s="1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  <c r="P128" s="12"/>
      <c r="Q128" s="1"/>
      <c r="R128" s="12"/>
      <c r="S128" s="1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  <c r="P129" s="12"/>
      <c r="Q129" s="1"/>
      <c r="R129" s="12"/>
      <c r="S129" s="1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  <c r="P130" s="12"/>
      <c r="Q130" s="1"/>
      <c r="R130" s="12"/>
      <c r="S130" s="1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  <c r="P131" s="12"/>
      <c r="Q131" s="1"/>
      <c r="R131" s="12"/>
      <c r="S131" s="1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  <c r="P132" s="12"/>
      <c r="Q132" s="1"/>
      <c r="R132" s="12"/>
      <c r="S132" s="1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  <c r="P133" s="12"/>
      <c r="Q133" s="1"/>
      <c r="R133" s="12"/>
      <c r="S133" s="1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  <c r="P134" s="12"/>
      <c r="Q134" s="1"/>
      <c r="R134" s="12"/>
      <c r="S134" s="1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  <c r="P135" s="12"/>
      <c r="Q135" s="1"/>
      <c r="R135" s="12"/>
      <c r="S135" s="1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  <c r="P136" s="12"/>
      <c r="Q136" s="1"/>
      <c r="R136" s="12"/>
      <c r="S136" s="1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  <c r="P137" s="12"/>
      <c r="Q137" s="1"/>
      <c r="R137" s="12"/>
      <c r="S137" s="1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  <c r="P138" s="12"/>
      <c r="Q138" s="1"/>
      <c r="R138" s="12"/>
      <c r="S138" s="1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  <c r="P139" s="12"/>
      <c r="Q139" s="1"/>
      <c r="R139" s="12"/>
      <c r="S139" s="1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  <c r="P140" s="12"/>
      <c r="Q140" s="1"/>
      <c r="R140" s="12"/>
      <c r="S140" s="1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  <c r="P141" s="12"/>
      <c r="Q141" s="1"/>
      <c r="R141" s="12"/>
      <c r="S141" s="1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  <c r="P142" s="12"/>
      <c r="Q142" s="1"/>
      <c r="R142" s="12"/>
      <c r="S142" s="1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  <c r="P143" s="12"/>
      <c r="Q143" s="1"/>
      <c r="R143" s="12"/>
      <c r="S143" s="1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  <c r="P144" s="12"/>
      <c r="Q144" s="1"/>
      <c r="R144" s="12"/>
      <c r="S144" s="1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  <c r="P145" s="12"/>
      <c r="Q145" s="1"/>
      <c r="R145" s="12"/>
      <c r="S145" s="1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  <c r="P146" s="12"/>
      <c r="Q146" s="1"/>
      <c r="R146" s="12"/>
      <c r="S146" s="1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  <c r="P147" s="12"/>
      <c r="Q147" s="1"/>
      <c r="R147" s="12"/>
      <c r="S147" s="1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  <c r="P148" s="12"/>
      <c r="Q148" s="1"/>
      <c r="R148" s="12"/>
      <c r="S148" s="1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  <c r="P149" s="12"/>
      <c r="Q149" s="1"/>
      <c r="R149" s="12"/>
      <c r="S149" s="1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  <c r="P150" s="12"/>
      <c r="Q150" s="1"/>
      <c r="R150" s="12"/>
      <c r="S150" s="1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  <c r="P151" s="12"/>
      <c r="Q151" s="1"/>
      <c r="R151" s="12"/>
      <c r="S151" s="1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  <c r="P152" s="12"/>
      <c r="Q152" s="1"/>
      <c r="R152" s="12"/>
      <c r="S152" s="1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  <c r="P153" s="12"/>
      <c r="Q153" s="1"/>
      <c r="R153" s="12"/>
      <c r="S153" s="1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  <c r="P154" s="12"/>
      <c r="Q154" s="1"/>
      <c r="R154" s="12"/>
      <c r="S154" s="1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  <c r="P155" s="12"/>
      <c r="Q155" s="1"/>
      <c r="R155" s="12"/>
      <c r="S155" s="1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  <c r="P156" s="12"/>
      <c r="Q156" s="1"/>
      <c r="R156" s="12"/>
      <c r="S156" s="1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  <c r="P157" s="12"/>
      <c r="Q157" s="1"/>
      <c r="R157" s="12"/>
      <c r="S157" s="1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  <c r="P158" s="12"/>
      <c r="Q158" s="1"/>
      <c r="R158" s="12"/>
      <c r="S158" s="1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  <c r="P159" s="12"/>
      <c r="Q159" s="1"/>
      <c r="R159" s="12"/>
      <c r="S159" s="1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  <c r="P160" s="12"/>
      <c r="Q160" s="1"/>
      <c r="R160" s="12"/>
      <c r="S160" s="1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  <c r="P161" s="12"/>
      <c r="Q161" s="1"/>
      <c r="R161" s="12"/>
      <c r="S161" s="1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  <c r="P162" s="12"/>
      <c r="Q162" s="1"/>
      <c r="R162" s="12"/>
      <c r="S162" s="1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  <c r="P163" s="12"/>
      <c r="Q163" s="1"/>
      <c r="R163" s="12"/>
      <c r="S163" s="1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  <c r="P164" s="12"/>
      <c r="Q164" s="1"/>
      <c r="R164" s="12"/>
      <c r="S164" s="1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  <c r="P165" s="12"/>
      <c r="Q165" s="1"/>
      <c r="R165" s="12"/>
      <c r="S165" s="1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  <c r="P166" s="12"/>
      <c r="Q166" s="1"/>
      <c r="R166" s="12"/>
      <c r="S166" s="1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  <c r="P167" s="12"/>
      <c r="Q167" s="1"/>
      <c r="R167" s="12"/>
      <c r="S167" s="1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  <c r="P168" s="12"/>
      <c r="Q168" s="1"/>
      <c r="R168" s="12"/>
      <c r="S168" s="1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  <c r="P169" s="12"/>
      <c r="Q169" s="1"/>
      <c r="R169" s="12"/>
      <c r="S169" s="1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  <c r="P170" s="12"/>
      <c r="Q170" s="1"/>
      <c r="R170" s="12"/>
      <c r="S170" s="1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  <c r="P171" s="12"/>
      <c r="Q171" s="1"/>
      <c r="R171" s="12"/>
      <c r="S171" s="1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  <c r="P172" s="12"/>
      <c r="Q172" s="1"/>
      <c r="R172" s="12"/>
      <c r="S172" s="1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  <c r="P173" s="12"/>
      <c r="Q173" s="1"/>
      <c r="R173" s="12"/>
      <c r="S173" s="1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  <c r="P174" s="12"/>
      <c r="Q174" s="1"/>
      <c r="R174" s="12"/>
      <c r="S174" s="1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  <c r="P175" s="12"/>
      <c r="Q175" s="1"/>
      <c r="R175" s="12"/>
      <c r="S175" s="1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  <c r="P176" s="12"/>
      <c r="Q176" s="1"/>
      <c r="R176" s="12"/>
      <c r="S176" s="1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  <c r="P177" s="12"/>
      <c r="Q177" s="1"/>
      <c r="R177" s="12"/>
      <c r="S177" s="1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  <c r="P178" s="12"/>
      <c r="Q178" s="1"/>
      <c r="R178" s="12"/>
      <c r="S178" s="1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  <c r="P179" s="12"/>
      <c r="Q179" s="1"/>
      <c r="R179" s="12"/>
      <c r="S179" s="1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  <c r="P180" s="12"/>
      <c r="Q180" s="1"/>
      <c r="R180" s="12"/>
      <c r="S180" s="1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  <c r="P181" s="12"/>
      <c r="Q181" s="1"/>
      <c r="R181" s="12"/>
      <c r="S181" s="1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  <c r="P182" s="12"/>
      <c r="Q182" s="1"/>
      <c r="R182" s="12"/>
      <c r="S182" s="1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  <c r="P183" s="12"/>
      <c r="Q183" s="1"/>
      <c r="R183" s="12"/>
      <c r="S183" s="1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  <c r="P184" s="12"/>
      <c r="Q184" s="1"/>
      <c r="R184" s="12"/>
      <c r="S184" s="1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  <c r="P185" s="12"/>
      <c r="Q185" s="1"/>
      <c r="R185" s="12"/>
      <c r="S185" s="1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  <c r="P186" s="12"/>
      <c r="Q186" s="1"/>
      <c r="R186" s="12"/>
      <c r="S186" s="1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  <c r="P187" s="12"/>
      <c r="Q187" s="1"/>
      <c r="R187" s="12"/>
      <c r="S187" s="1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  <c r="P188" s="12"/>
      <c r="Q188" s="1"/>
      <c r="R188" s="12"/>
      <c r="S188" s="1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  <c r="P189" s="12"/>
      <c r="Q189" s="1"/>
      <c r="R189" s="12"/>
      <c r="S189" s="1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  <c r="P190" s="12"/>
      <c r="Q190" s="1"/>
      <c r="R190" s="12"/>
      <c r="S190" s="1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  <c r="P191" s="12"/>
      <c r="Q191" s="1"/>
      <c r="R191" s="12"/>
      <c r="S191" s="1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  <c r="P192" s="12"/>
      <c r="Q192" s="1"/>
      <c r="R192" s="12"/>
      <c r="S192" s="1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  <c r="P193" s="12"/>
      <c r="Q193" s="1"/>
      <c r="R193" s="12"/>
      <c r="S193" s="1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  <c r="P194" s="12"/>
      <c r="Q194" s="1"/>
      <c r="R194" s="12"/>
      <c r="S194" s="1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  <c r="P195" s="12"/>
      <c r="Q195" s="1"/>
      <c r="R195" s="12"/>
      <c r="S195" s="1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  <c r="P196" s="12"/>
      <c r="Q196" s="1"/>
      <c r="R196" s="12"/>
      <c r="S196" s="1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  <c r="P197" s="12"/>
      <c r="Q197" s="1"/>
      <c r="R197" s="12"/>
      <c r="S197" s="1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  <c r="P198" s="12"/>
      <c r="Q198" s="1"/>
      <c r="R198" s="12"/>
      <c r="S198" s="1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  <c r="P199" s="12"/>
      <c r="Q199" s="1"/>
      <c r="R199" s="12"/>
      <c r="S199" s="1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  <c r="P200" s="12"/>
      <c r="Q200" s="1"/>
      <c r="R200" s="12"/>
      <c r="S200" s="1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  <c r="P201" s="12"/>
      <c r="Q201" s="1"/>
      <c r="R201" s="12"/>
      <c r="S201" s="1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  <c r="P202" s="12"/>
      <c r="Q202" s="1"/>
      <c r="R202" s="12"/>
      <c r="S202" s="1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  <c r="P203" s="12"/>
      <c r="Q203" s="1"/>
      <c r="R203" s="12"/>
      <c r="S203" s="1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  <c r="P204" s="12"/>
      <c r="Q204" s="1"/>
      <c r="R204" s="12"/>
      <c r="S204" s="1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  <c r="P205" s="12"/>
      <c r="Q205" s="1"/>
      <c r="R205" s="12"/>
      <c r="S205" s="1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  <c r="P206" s="12"/>
      <c r="Q206" s="1"/>
      <c r="R206" s="12"/>
      <c r="S206" s="1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  <c r="P207" s="12"/>
      <c r="Q207" s="1"/>
      <c r="R207" s="12"/>
      <c r="S207" s="1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  <c r="P208" s="12"/>
      <c r="Q208" s="1"/>
      <c r="R208" s="12"/>
      <c r="S208" s="1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  <c r="P209" s="12"/>
      <c r="Q209" s="1"/>
      <c r="R209" s="12"/>
      <c r="S209" s="1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  <c r="P210" s="12"/>
      <c r="Q210" s="1"/>
      <c r="R210" s="12"/>
      <c r="S210" s="1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  <c r="P211" s="12"/>
      <c r="Q211" s="1"/>
      <c r="R211" s="12"/>
      <c r="S211" s="1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  <c r="P212" s="12"/>
      <c r="Q212" s="1"/>
      <c r="R212" s="12"/>
      <c r="S212" s="1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  <c r="P213" s="12"/>
      <c r="Q213" s="1"/>
      <c r="R213" s="12"/>
      <c r="S213" s="1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  <c r="P214" s="12"/>
      <c r="Q214" s="1"/>
      <c r="R214" s="12"/>
      <c r="S214" s="1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  <c r="P215" s="12"/>
      <c r="Q215" s="1"/>
      <c r="R215" s="12"/>
      <c r="S215" s="1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  <c r="P216" s="12"/>
      <c r="Q216" s="1"/>
      <c r="R216" s="12"/>
      <c r="S216" s="1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  <c r="P217" s="12"/>
      <c r="Q217" s="1"/>
      <c r="R217" s="12"/>
      <c r="S217" s="1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  <c r="P218" s="12"/>
      <c r="Q218" s="1"/>
      <c r="R218" s="12"/>
      <c r="S218" s="1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  <c r="P219" s="12"/>
      <c r="Q219" s="1"/>
      <c r="R219" s="12"/>
      <c r="S219" s="1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  <c r="P220" s="12"/>
      <c r="Q220" s="1"/>
      <c r="R220" s="12"/>
      <c r="S220" s="1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  <c r="P221" s="12"/>
      <c r="Q221" s="1"/>
      <c r="R221" s="12"/>
      <c r="S221" s="1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  <c r="P222" s="12"/>
      <c r="Q222" s="1"/>
      <c r="R222" s="12"/>
      <c r="S222" s="1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  <c r="P223" s="12"/>
      <c r="Q223" s="1"/>
      <c r="R223" s="12"/>
      <c r="S223" s="1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  <c r="P224" s="12"/>
      <c r="Q224" s="1"/>
      <c r="R224" s="12"/>
      <c r="S224" s="1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  <c r="P225" s="12"/>
      <c r="Q225" s="1"/>
      <c r="R225" s="12"/>
      <c r="S225" s="1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  <c r="P226" s="12"/>
      <c r="Q226" s="1"/>
      <c r="R226" s="12"/>
      <c r="S226" s="1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  <c r="P227" s="12"/>
      <c r="Q227" s="1"/>
      <c r="R227" s="12"/>
      <c r="S227" s="1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  <c r="P228" s="12"/>
      <c r="Q228" s="1"/>
      <c r="R228" s="12"/>
      <c r="S228" s="1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  <c r="P229" s="12"/>
      <c r="Q229" s="1"/>
      <c r="R229" s="12"/>
      <c r="S229" s="1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  <c r="P230" s="12"/>
      <c r="Q230" s="1"/>
      <c r="R230" s="12"/>
      <c r="S230" s="1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  <c r="P231" s="12"/>
      <c r="Q231" s="1"/>
      <c r="R231" s="12"/>
      <c r="S231" s="1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  <c r="P232" s="12"/>
      <c r="Q232" s="1"/>
      <c r="R232" s="12"/>
      <c r="S232" s="1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  <c r="P233" s="12"/>
      <c r="Q233" s="1"/>
      <c r="R233" s="12"/>
      <c r="S233" s="1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  <c r="P234" s="12"/>
      <c r="Q234" s="1"/>
      <c r="R234" s="12"/>
      <c r="S234" s="1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  <c r="P235" s="12"/>
      <c r="Q235" s="1"/>
      <c r="R235" s="12"/>
      <c r="S235" s="1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  <c r="P236" s="12"/>
      <c r="Q236" s="1"/>
      <c r="R236" s="12"/>
      <c r="S236" s="1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  <c r="P237" s="12"/>
      <c r="Q237" s="1"/>
      <c r="R237" s="12"/>
      <c r="S237" s="1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  <c r="P238" s="12"/>
      <c r="Q238" s="1"/>
      <c r="R238" s="12"/>
      <c r="S238" s="1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  <c r="P239" s="12"/>
      <c r="Q239" s="1"/>
      <c r="R239" s="12"/>
      <c r="S239" s="1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  <c r="P240" s="12"/>
      <c r="Q240" s="1"/>
      <c r="R240" s="12"/>
      <c r="S240" s="1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  <c r="P241" s="12"/>
      <c r="Q241" s="1"/>
      <c r="R241" s="12"/>
      <c r="S241" s="1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  <c r="P242" s="12"/>
      <c r="Q242" s="1"/>
      <c r="R242" s="12"/>
      <c r="S242" s="1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  <c r="P243" s="12"/>
      <c r="Q243" s="1"/>
      <c r="R243" s="12"/>
      <c r="S243" s="1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  <c r="P244" s="12"/>
      <c r="Q244" s="1"/>
      <c r="R244" s="12"/>
      <c r="S244" s="1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  <c r="P245" s="12"/>
      <c r="Q245" s="1"/>
      <c r="R245" s="12"/>
      <c r="S245" s="1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  <c r="P246" s="12"/>
      <c r="Q246" s="1"/>
      <c r="R246" s="12"/>
      <c r="S246" s="1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  <c r="P247" s="12"/>
      <c r="Q247" s="1"/>
      <c r="R247" s="12"/>
      <c r="S247" s="1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  <c r="P248" s="12"/>
      <c r="Q248" s="1"/>
      <c r="R248" s="12"/>
      <c r="S248" s="1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  <c r="P249" s="12"/>
      <c r="Q249" s="1"/>
      <c r="R249" s="12"/>
      <c r="S249" s="1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  <c r="P250" s="12"/>
      <c r="Q250" s="1"/>
      <c r="R250" s="12"/>
      <c r="S250" s="1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  <c r="P251" s="12"/>
      <c r="Q251" s="1"/>
      <c r="R251" s="12"/>
      <c r="S251" s="1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  <c r="P252" s="12"/>
      <c r="Q252" s="1"/>
      <c r="R252" s="12"/>
      <c r="S252" s="1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  <c r="P253" s="12"/>
      <c r="Q253" s="1"/>
      <c r="R253" s="12"/>
      <c r="S253" s="1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  <c r="P254" s="12"/>
      <c r="Q254" s="1"/>
      <c r="R254" s="12"/>
      <c r="S254" s="1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  <c r="P255" s="12"/>
      <c r="Q255" s="1"/>
      <c r="R255" s="12"/>
      <c r="S255" s="1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  <c r="P256" s="12"/>
      <c r="Q256" s="1"/>
      <c r="R256" s="12"/>
      <c r="S256" s="1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  <c r="P257" s="12"/>
      <c r="Q257" s="1"/>
      <c r="R257" s="12"/>
      <c r="S257" s="1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  <c r="P258" s="12"/>
      <c r="Q258" s="1"/>
      <c r="R258" s="12"/>
      <c r="S258" s="1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  <c r="P259" s="12"/>
      <c r="Q259" s="1"/>
      <c r="R259" s="12"/>
      <c r="S259" s="1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  <c r="P260" s="12"/>
      <c r="Q260" s="1"/>
      <c r="R260" s="12"/>
      <c r="S260" s="1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  <c r="P261" s="12"/>
      <c r="Q261" s="1"/>
      <c r="R261" s="12"/>
      <c r="S261" s="1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  <c r="P262" s="12"/>
      <c r="Q262" s="1"/>
      <c r="R262" s="12"/>
      <c r="S262" s="1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  <c r="P263" s="12"/>
      <c r="Q263" s="1"/>
      <c r="R263" s="12"/>
      <c r="S263" s="1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  <c r="P264" s="12"/>
      <c r="Q264" s="1"/>
      <c r="R264" s="12"/>
      <c r="S264" s="1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  <c r="P265" s="12"/>
      <c r="Q265" s="1"/>
      <c r="R265" s="12"/>
      <c r="S265" s="1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  <c r="P266" s="12"/>
      <c r="Q266" s="1"/>
      <c r="R266" s="12"/>
      <c r="S266" s="1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  <c r="P267" s="12"/>
      <c r="Q267" s="1"/>
      <c r="R267" s="12"/>
      <c r="S267" s="1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  <c r="P268" s="12"/>
      <c r="Q268" s="1"/>
      <c r="R268" s="12"/>
      <c r="S268" s="1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  <c r="P269" s="12"/>
      <c r="Q269" s="1"/>
      <c r="R269" s="12"/>
      <c r="S269" s="1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  <c r="P270" s="12"/>
      <c r="Q270" s="1"/>
      <c r="R270" s="12"/>
      <c r="S270" s="1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  <c r="P271" s="12"/>
      <c r="Q271" s="1"/>
      <c r="R271" s="12"/>
      <c r="S271" s="1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  <c r="P272" s="12"/>
      <c r="Q272" s="1"/>
      <c r="R272" s="12"/>
      <c r="S272" s="1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  <c r="P273" s="12"/>
      <c r="Q273" s="1"/>
      <c r="R273" s="12"/>
      <c r="S273" s="1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  <c r="P274" s="12"/>
      <c r="Q274" s="1"/>
      <c r="R274" s="12"/>
      <c r="S274" s="1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  <c r="P275" s="12"/>
      <c r="Q275" s="1"/>
      <c r="R275" s="12"/>
      <c r="S275" s="1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  <c r="P276" s="12"/>
      <c r="Q276" s="1"/>
      <c r="R276" s="12"/>
      <c r="S276" s="1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  <c r="P277" s="12"/>
      <c r="Q277" s="1"/>
      <c r="R277" s="12"/>
      <c r="S277" s="1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  <c r="P278" s="12"/>
      <c r="Q278" s="1"/>
      <c r="R278" s="12"/>
      <c r="S278" s="1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  <c r="P279" s="12"/>
      <c r="Q279" s="1"/>
      <c r="R279" s="12"/>
      <c r="S279" s="1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  <c r="P280" s="12"/>
      <c r="Q280" s="1"/>
      <c r="R280" s="12"/>
      <c r="S280" s="1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  <c r="P281" s="12"/>
      <c r="Q281" s="1"/>
      <c r="R281" s="12"/>
      <c r="S281" s="1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  <c r="P282" s="12"/>
      <c r="Q282" s="1"/>
      <c r="R282" s="12"/>
      <c r="S282" s="1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  <c r="P283" s="12"/>
      <c r="Q283" s="1"/>
      <c r="R283" s="12"/>
      <c r="S283" s="1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  <c r="P284" s="12"/>
      <c r="Q284" s="1"/>
      <c r="R284" s="12"/>
      <c r="S284" s="1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  <c r="P285" s="12"/>
      <c r="Q285" s="1"/>
      <c r="R285" s="12"/>
      <c r="S285" s="1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  <c r="P286" s="12"/>
      <c r="Q286" s="1"/>
      <c r="R286" s="12"/>
      <c r="S286" s="1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  <c r="P287" s="12"/>
      <c r="Q287" s="1"/>
      <c r="R287" s="12"/>
      <c r="S287" s="1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  <c r="P288" s="12"/>
      <c r="Q288" s="1"/>
      <c r="R288" s="12"/>
      <c r="S288" s="1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  <c r="P289" s="12"/>
      <c r="Q289" s="1"/>
      <c r="R289" s="12"/>
      <c r="S289" s="1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  <c r="P290" s="12"/>
      <c r="Q290" s="1"/>
      <c r="R290" s="12"/>
      <c r="S290" s="1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  <c r="P291" s="12"/>
      <c r="Q291" s="1"/>
      <c r="R291" s="12"/>
      <c r="S291" s="1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  <c r="P292" s="12"/>
      <c r="Q292" s="1"/>
      <c r="R292" s="12"/>
      <c r="S292" s="1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  <c r="P293" s="12"/>
      <c r="Q293" s="1"/>
      <c r="R293" s="12"/>
      <c r="S293" s="1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  <c r="P294" s="12"/>
      <c r="Q294" s="1"/>
      <c r="R294" s="12"/>
      <c r="S294" s="1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  <c r="P295" s="12"/>
      <c r="Q295" s="1"/>
      <c r="R295" s="12"/>
      <c r="S295" s="1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  <c r="P296" s="12"/>
      <c r="Q296" s="1"/>
      <c r="R296" s="12"/>
      <c r="S296" s="1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  <c r="P297" s="12"/>
      <c r="Q297" s="1"/>
      <c r="R297" s="12"/>
      <c r="S297" s="1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  <c r="P298" s="12"/>
      <c r="Q298" s="1"/>
      <c r="R298" s="12"/>
      <c r="S298" s="1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  <c r="P299" s="12"/>
      <c r="Q299" s="1"/>
      <c r="R299" s="12"/>
      <c r="S299" s="1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  <c r="P300" s="12"/>
      <c r="Q300" s="1"/>
      <c r="R300" s="12"/>
      <c r="S300" s="1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8"/>
      <c r="I301" s="1"/>
      <c r="J301" s="1"/>
      <c r="K301" s="1"/>
      <c r="L301" s="1"/>
      <c r="M301" s="1"/>
      <c r="N301" s="1"/>
      <c r="O301" s="1"/>
      <c r="P301" s="12"/>
      <c r="Q301" s="1"/>
      <c r="R301" s="12"/>
      <c r="S301" s="1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8"/>
      <c r="I302" s="1"/>
      <c r="J302" s="1"/>
      <c r="K302" s="1"/>
      <c r="L302" s="1"/>
      <c r="M302" s="1"/>
      <c r="N302" s="1"/>
      <c r="O302" s="1"/>
      <c r="P302" s="12"/>
      <c r="Q302" s="1"/>
      <c r="R302" s="12"/>
      <c r="S302" s="1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8"/>
      <c r="I303" s="1"/>
      <c r="J303" s="1"/>
      <c r="K303" s="1"/>
      <c r="L303" s="1"/>
      <c r="M303" s="1"/>
      <c r="N303" s="1"/>
      <c r="O303" s="1"/>
      <c r="P303" s="12"/>
      <c r="Q303" s="1"/>
      <c r="R303" s="12"/>
      <c r="S303" s="1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8"/>
      <c r="I304" s="1"/>
      <c r="J304" s="1"/>
      <c r="K304" s="1"/>
      <c r="L304" s="1"/>
      <c r="M304" s="1"/>
      <c r="N304" s="1"/>
      <c r="O304" s="1"/>
      <c r="P304" s="12"/>
      <c r="Q304" s="1"/>
      <c r="R304" s="12"/>
      <c r="S304" s="1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8"/>
      <c r="I305" s="1"/>
      <c r="J305" s="1"/>
      <c r="K305" s="1"/>
      <c r="L305" s="1"/>
      <c r="M305" s="1"/>
      <c r="N305" s="1"/>
      <c r="O305" s="1"/>
      <c r="P305" s="12"/>
      <c r="Q305" s="1"/>
      <c r="R305" s="12"/>
      <c r="S305" s="1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8"/>
      <c r="I306" s="1"/>
      <c r="J306" s="1"/>
      <c r="K306" s="1"/>
      <c r="L306" s="1"/>
      <c r="M306" s="1"/>
      <c r="N306" s="1"/>
      <c r="O306" s="1"/>
      <c r="P306" s="12"/>
      <c r="Q306" s="1"/>
      <c r="R306" s="12"/>
      <c r="S306" s="1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8"/>
      <c r="I307" s="1"/>
      <c r="J307" s="1"/>
      <c r="K307" s="1"/>
      <c r="L307" s="1"/>
      <c r="M307" s="1"/>
      <c r="N307" s="1"/>
      <c r="O307" s="1"/>
      <c r="P307" s="12"/>
      <c r="Q307" s="1"/>
      <c r="R307" s="12"/>
      <c r="S307" s="1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8"/>
      <c r="I308" s="1"/>
      <c r="J308" s="1"/>
      <c r="K308" s="1"/>
      <c r="L308" s="1"/>
      <c r="M308" s="1"/>
      <c r="N308" s="1"/>
      <c r="O308" s="1"/>
      <c r="P308" s="12"/>
      <c r="Q308" s="1"/>
      <c r="R308" s="12"/>
      <c r="S308" s="1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8"/>
      <c r="I309" s="1"/>
      <c r="J309" s="1"/>
      <c r="K309" s="1"/>
      <c r="L309" s="1"/>
      <c r="M309" s="1"/>
      <c r="N309" s="1"/>
      <c r="O309" s="1"/>
      <c r="P309" s="12"/>
      <c r="Q309" s="1"/>
      <c r="R309" s="12"/>
      <c r="S309" s="1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8"/>
      <c r="I310" s="1"/>
      <c r="J310" s="1"/>
      <c r="K310" s="1"/>
      <c r="L310" s="1"/>
      <c r="M310" s="1"/>
      <c r="N310" s="1"/>
      <c r="O310" s="1"/>
      <c r="P310" s="12"/>
      <c r="Q310" s="1"/>
      <c r="R310" s="12"/>
      <c r="S310" s="1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8"/>
      <c r="I311" s="1"/>
      <c r="J311" s="1"/>
      <c r="K311" s="1"/>
      <c r="L311" s="1"/>
      <c r="M311" s="1"/>
      <c r="N311" s="1"/>
      <c r="O311" s="1"/>
      <c r="P311" s="12"/>
      <c r="Q311" s="1"/>
      <c r="R311" s="12"/>
      <c r="S311" s="1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8"/>
      <c r="I312" s="1"/>
      <c r="J312" s="1"/>
      <c r="K312" s="1"/>
      <c r="L312" s="1"/>
      <c r="M312" s="1"/>
      <c r="N312" s="1"/>
      <c r="O312" s="1"/>
      <c r="P312" s="12"/>
      <c r="Q312" s="1"/>
      <c r="R312" s="12"/>
      <c r="S312" s="1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8"/>
      <c r="I313" s="1"/>
      <c r="J313" s="1"/>
      <c r="K313" s="1"/>
      <c r="L313" s="1"/>
      <c r="M313" s="1"/>
      <c r="N313" s="1"/>
      <c r="O313" s="1"/>
      <c r="P313" s="12"/>
      <c r="Q313" s="1"/>
      <c r="R313" s="12"/>
      <c r="S313" s="1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8"/>
      <c r="I314" s="1"/>
      <c r="J314" s="1"/>
      <c r="K314" s="1"/>
      <c r="L314" s="1"/>
      <c r="M314" s="1"/>
      <c r="N314" s="1"/>
      <c r="O314" s="1"/>
      <c r="P314" s="12"/>
      <c r="Q314" s="1"/>
      <c r="R314" s="12"/>
      <c r="S314" s="1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8"/>
      <c r="I315" s="1"/>
      <c r="J315" s="1"/>
      <c r="K315" s="1"/>
      <c r="L315" s="1"/>
      <c r="M315" s="1"/>
      <c r="N315" s="1"/>
      <c r="O315" s="1"/>
      <c r="P315" s="12"/>
      <c r="Q315" s="1"/>
      <c r="R315" s="12"/>
      <c r="S315" s="1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8"/>
      <c r="I316" s="1"/>
      <c r="J316" s="1"/>
      <c r="K316" s="1"/>
      <c r="L316" s="1"/>
      <c r="M316" s="1"/>
      <c r="N316" s="1"/>
      <c r="O316" s="1"/>
      <c r="P316" s="12"/>
      <c r="Q316" s="1"/>
      <c r="R316" s="12"/>
      <c r="S316" s="1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8"/>
      <c r="I317" s="1"/>
      <c r="J317" s="1"/>
      <c r="K317" s="1"/>
      <c r="L317" s="1"/>
      <c r="M317" s="1"/>
      <c r="N317" s="1"/>
      <c r="O317" s="1"/>
      <c r="P317" s="12"/>
      <c r="Q317" s="1"/>
      <c r="R317" s="12"/>
      <c r="S317" s="1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8"/>
      <c r="I318" s="1"/>
      <c r="J318" s="1"/>
      <c r="K318" s="1"/>
      <c r="L318" s="1"/>
      <c r="M318" s="1"/>
      <c r="N318" s="1"/>
      <c r="O318" s="1"/>
      <c r="P318" s="12"/>
      <c r="Q318" s="1"/>
      <c r="R318" s="12"/>
      <c r="S318" s="1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8"/>
      <c r="I319" s="1"/>
      <c r="J319" s="1"/>
      <c r="K319" s="1"/>
      <c r="L319" s="1"/>
      <c r="M319" s="1"/>
      <c r="N319" s="1"/>
      <c r="O319" s="1"/>
      <c r="P319" s="12"/>
      <c r="Q319" s="1"/>
      <c r="R319" s="12"/>
      <c r="S319" s="1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8"/>
      <c r="I320" s="1"/>
      <c r="J320" s="1"/>
      <c r="K320" s="1"/>
      <c r="L320" s="1"/>
      <c r="M320" s="1"/>
      <c r="N320" s="1"/>
      <c r="O320" s="1"/>
      <c r="P320" s="12"/>
      <c r="Q320" s="1"/>
      <c r="R320" s="12"/>
      <c r="S320" s="1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8"/>
      <c r="I321" s="1"/>
      <c r="J321" s="1"/>
      <c r="K321" s="1"/>
      <c r="L321" s="1"/>
      <c r="M321" s="1"/>
      <c r="N321" s="1"/>
      <c r="O321" s="1"/>
      <c r="P321" s="12"/>
      <c r="Q321" s="1"/>
      <c r="R321" s="12"/>
      <c r="S321" s="1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8"/>
      <c r="I322" s="1"/>
      <c r="J322" s="1"/>
      <c r="K322" s="1"/>
      <c r="L322" s="1"/>
      <c r="M322" s="1"/>
      <c r="N322" s="1"/>
      <c r="O322" s="1"/>
      <c r="P322" s="12"/>
      <c r="Q322" s="1"/>
      <c r="R322" s="12"/>
      <c r="S322" s="1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8"/>
      <c r="I323" s="1"/>
      <c r="J323" s="1"/>
      <c r="K323" s="1"/>
      <c r="L323" s="1"/>
      <c r="M323" s="1"/>
      <c r="N323" s="1"/>
      <c r="O323" s="1"/>
      <c r="P323" s="12"/>
      <c r="Q323" s="1"/>
      <c r="R323" s="12"/>
      <c r="S323" s="1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8"/>
      <c r="I324" s="1"/>
      <c r="J324" s="1"/>
      <c r="K324" s="1"/>
      <c r="L324" s="1"/>
      <c r="M324" s="1"/>
      <c r="N324" s="1"/>
      <c r="O324" s="1"/>
      <c r="P324" s="12"/>
      <c r="Q324" s="1"/>
      <c r="R324" s="12"/>
      <c r="S324" s="1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8"/>
      <c r="I325" s="1"/>
      <c r="J325" s="1"/>
      <c r="K325" s="1"/>
      <c r="L325" s="1"/>
      <c r="M325" s="1"/>
      <c r="N325" s="1"/>
      <c r="O325" s="1"/>
      <c r="P325" s="12"/>
      <c r="Q325" s="1"/>
      <c r="R325" s="12"/>
      <c r="S325" s="1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8"/>
      <c r="I326" s="1"/>
      <c r="J326" s="1"/>
      <c r="K326" s="1"/>
      <c r="L326" s="1"/>
      <c r="M326" s="1"/>
      <c r="N326" s="1"/>
      <c r="O326" s="1"/>
      <c r="P326" s="12"/>
      <c r="Q326" s="1"/>
      <c r="R326" s="12"/>
      <c r="S326" s="1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8"/>
      <c r="I327" s="1"/>
      <c r="J327" s="1"/>
      <c r="K327" s="1"/>
      <c r="L327" s="1"/>
      <c r="M327" s="1"/>
      <c r="N327" s="1"/>
      <c r="O327" s="1"/>
      <c r="P327" s="12"/>
      <c r="Q327" s="1"/>
      <c r="R327" s="12"/>
      <c r="S327" s="1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8"/>
      <c r="I328" s="1"/>
      <c r="J328" s="1"/>
      <c r="K328" s="1"/>
      <c r="L328" s="1"/>
      <c r="M328" s="1"/>
      <c r="N328" s="1"/>
      <c r="O328" s="1"/>
      <c r="P328" s="12"/>
      <c r="Q328" s="1"/>
      <c r="R328" s="12"/>
      <c r="S328" s="1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8"/>
      <c r="I329" s="1"/>
      <c r="J329" s="1"/>
      <c r="K329" s="1"/>
      <c r="L329" s="1"/>
      <c r="M329" s="1"/>
      <c r="N329" s="1"/>
      <c r="O329" s="1"/>
      <c r="P329" s="12"/>
      <c r="Q329" s="1"/>
      <c r="R329" s="12"/>
      <c r="S329" s="1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8"/>
      <c r="I330" s="1"/>
      <c r="J330" s="1"/>
      <c r="K330" s="1"/>
      <c r="L330" s="1"/>
      <c r="M330" s="1"/>
      <c r="N330" s="1"/>
      <c r="O330" s="1"/>
      <c r="P330" s="12"/>
      <c r="Q330" s="1"/>
      <c r="R330" s="12"/>
      <c r="S330" s="1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8"/>
      <c r="I331" s="1"/>
      <c r="J331" s="1"/>
      <c r="K331" s="1"/>
      <c r="L331" s="1"/>
      <c r="M331" s="1"/>
      <c r="N331" s="1"/>
      <c r="O331" s="1"/>
      <c r="P331" s="12"/>
      <c r="Q331" s="1"/>
      <c r="R331" s="12"/>
      <c r="S331" s="1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8"/>
      <c r="I332" s="1"/>
      <c r="J332" s="1"/>
      <c r="K332" s="1"/>
      <c r="L332" s="1"/>
      <c r="M332" s="1"/>
      <c r="N332" s="1"/>
      <c r="O332" s="1"/>
      <c r="P332" s="12"/>
      <c r="Q332" s="1"/>
      <c r="R332" s="12"/>
      <c r="S332" s="1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8"/>
      <c r="I333" s="1"/>
      <c r="J333" s="1"/>
      <c r="K333" s="1"/>
      <c r="L333" s="1"/>
      <c r="M333" s="1"/>
      <c r="N333" s="1"/>
      <c r="O333" s="1"/>
      <c r="P333" s="12"/>
      <c r="Q333" s="1"/>
      <c r="R333" s="12"/>
      <c r="S333" s="1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8"/>
      <c r="I334" s="1"/>
      <c r="J334" s="1"/>
      <c r="K334" s="1"/>
      <c r="L334" s="1"/>
      <c r="M334" s="1"/>
      <c r="N334" s="1"/>
      <c r="O334" s="1"/>
      <c r="P334" s="12"/>
      <c r="Q334" s="1"/>
      <c r="R334" s="12"/>
      <c r="S334" s="1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8"/>
      <c r="I335" s="1"/>
      <c r="J335" s="1"/>
      <c r="K335" s="1"/>
      <c r="L335" s="1"/>
      <c r="M335" s="1"/>
      <c r="N335" s="1"/>
      <c r="O335" s="1"/>
      <c r="P335" s="12"/>
      <c r="Q335" s="1"/>
      <c r="R335" s="12"/>
      <c r="S335" s="1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8"/>
      <c r="I336" s="1"/>
      <c r="J336" s="1"/>
      <c r="K336" s="1"/>
      <c r="L336" s="1"/>
      <c r="M336" s="1"/>
      <c r="N336" s="1"/>
      <c r="O336" s="1"/>
      <c r="P336" s="12"/>
      <c r="Q336" s="1"/>
      <c r="R336" s="12"/>
      <c r="S336" s="1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8"/>
      <c r="I337" s="1"/>
      <c r="J337" s="1"/>
      <c r="K337" s="1"/>
      <c r="L337" s="1"/>
      <c r="M337" s="1"/>
      <c r="N337" s="1"/>
      <c r="O337" s="1"/>
      <c r="P337" s="12"/>
      <c r="Q337" s="1"/>
      <c r="R337" s="12"/>
      <c r="S337" s="1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8"/>
      <c r="I338" s="1"/>
      <c r="J338" s="1"/>
      <c r="K338" s="1"/>
      <c r="L338" s="1"/>
      <c r="M338" s="1"/>
      <c r="N338" s="1"/>
      <c r="O338" s="1"/>
      <c r="P338" s="12"/>
      <c r="Q338" s="1"/>
      <c r="R338" s="12"/>
      <c r="S338" s="1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8"/>
      <c r="I339" s="1"/>
      <c r="J339" s="1"/>
      <c r="K339" s="1"/>
      <c r="L339" s="1"/>
      <c r="M339" s="1"/>
      <c r="N339" s="1"/>
      <c r="O339" s="1"/>
      <c r="P339" s="12"/>
      <c r="Q339" s="1"/>
      <c r="R339" s="12"/>
      <c r="S339" s="1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8"/>
      <c r="I340" s="1"/>
      <c r="J340" s="1"/>
      <c r="K340" s="1"/>
      <c r="L340" s="1"/>
      <c r="M340" s="1"/>
      <c r="N340" s="1"/>
      <c r="O340" s="1"/>
      <c r="P340" s="12"/>
      <c r="Q340" s="1"/>
      <c r="R340" s="12"/>
      <c r="S340" s="1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8"/>
      <c r="I341" s="1"/>
      <c r="J341" s="1"/>
      <c r="K341" s="1"/>
      <c r="L341" s="1"/>
      <c r="M341" s="1"/>
      <c r="N341" s="1"/>
      <c r="O341" s="1"/>
      <c r="P341" s="12"/>
      <c r="Q341" s="1"/>
      <c r="R341" s="12"/>
      <c r="S341" s="1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8"/>
      <c r="I342" s="1"/>
      <c r="J342" s="1"/>
      <c r="K342" s="1"/>
      <c r="L342" s="1"/>
      <c r="M342" s="1"/>
      <c r="N342" s="1"/>
      <c r="O342" s="1"/>
      <c r="P342" s="12"/>
      <c r="Q342" s="1"/>
      <c r="R342" s="12"/>
      <c r="S342" s="1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8"/>
      <c r="I343" s="1"/>
      <c r="J343" s="1"/>
      <c r="K343" s="1"/>
      <c r="L343" s="1"/>
      <c r="M343" s="1"/>
      <c r="N343" s="1"/>
      <c r="O343" s="1"/>
      <c r="P343" s="12"/>
      <c r="Q343" s="1"/>
      <c r="R343" s="12"/>
      <c r="S343" s="1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8"/>
      <c r="I344" s="1"/>
      <c r="J344" s="1"/>
      <c r="K344" s="1"/>
      <c r="L344" s="1"/>
      <c r="M344" s="1"/>
      <c r="N344" s="1"/>
      <c r="O344" s="1"/>
      <c r="P344" s="12"/>
      <c r="Q344" s="1"/>
      <c r="R344" s="12"/>
      <c r="S344" s="1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8"/>
      <c r="I345" s="1"/>
      <c r="J345" s="1"/>
      <c r="K345" s="1"/>
      <c r="L345" s="1"/>
      <c r="M345" s="1"/>
      <c r="N345" s="1"/>
      <c r="O345" s="1"/>
      <c r="P345" s="12"/>
      <c r="Q345" s="1"/>
      <c r="R345" s="12"/>
      <c r="S345" s="1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8"/>
      <c r="I346" s="1"/>
      <c r="J346" s="1"/>
      <c r="K346" s="1"/>
      <c r="L346" s="1"/>
      <c r="M346" s="1"/>
      <c r="N346" s="1"/>
      <c r="O346" s="1"/>
      <c r="P346" s="12"/>
      <c r="Q346" s="1"/>
      <c r="R346" s="12"/>
      <c r="S346" s="1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8"/>
      <c r="I347" s="1"/>
      <c r="J347" s="1"/>
      <c r="K347" s="1"/>
      <c r="L347" s="1"/>
      <c r="M347" s="1"/>
      <c r="N347" s="1"/>
      <c r="O347" s="1"/>
      <c r="P347" s="12"/>
      <c r="Q347" s="1"/>
      <c r="R347" s="12"/>
      <c r="S347" s="1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8"/>
      <c r="I348" s="1"/>
      <c r="J348" s="1"/>
      <c r="K348" s="1"/>
      <c r="L348" s="1"/>
      <c r="M348" s="1"/>
      <c r="N348" s="1"/>
      <c r="O348" s="1"/>
      <c r="P348" s="12"/>
      <c r="Q348" s="1"/>
      <c r="R348" s="12"/>
      <c r="S348" s="1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8"/>
      <c r="I349" s="1"/>
      <c r="J349" s="1"/>
      <c r="K349" s="1"/>
      <c r="L349" s="1"/>
      <c r="M349" s="1"/>
      <c r="N349" s="1"/>
      <c r="O349" s="1"/>
      <c r="P349" s="12"/>
      <c r="Q349" s="1"/>
      <c r="R349" s="12"/>
      <c r="S349" s="1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8"/>
      <c r="I350" s="1"/>
      <c r="J350" s="1"/>
      <c r="K350" s="1"/>
      <c r="L350" s="1"/>
      <c r="M350" s="1"/>
      <c r="N350" s="1"/>
      <c r="O350" s="1"/>
      <c r="P350" s="12"/>
      <c r="Q350" s="1"/>
      <c r="R350" s="12"/>
      <c r="S350" s="1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8"/>
      <c r="I351" s="1"/>
      <c r="J351" s="1"/>
      <c r="K351" s="1"/>
      <c r="L351" s="1"/>
      <c r="M351" s="1"/>
      <c r="N351" s="1"/>
      <c r="O351" s="1"/>
      <c r="P351" s="12"/>
      <c r="Q351" s="1"/>
      <c r="R351" s="12"/>
      <c r="S351" s="1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8"/>
      <c r="I352" s="1"/>
      <c r="J352" s="1"/>
      <c r="K352" s="1"/>
      <c r="L352" s="1"/>
      <c r="M352" s="1"/>
      <c r="N352" s="1"/>
      <c r="O352" s="1"/>
      <c r="P352" s="12"/>
      <c r="Q352" s="1"/>
      <c r="R352" s="12"/>
      <c r="S352" s="1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8"/>
      <c r="I353" s="1"/>
      <c r="J353" s="1"/>
      <c r="K353" s="1"/>
      <c r="L353" s="1"/>
      <c r="M353" s="1"/>
      <c r="N353" s="1"/>
      <c r="O353" s="1"/>
      <c r="P353" s="12"/>
      <c r="Q353" s="1"/>
      <c r="R353" s="12"/>
      <c r="S353" s="1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8"/>
      <c r="I354" s="1"/>
      <c r="J354" s="1"/>
      <c r="K354" s="1"/>
      <c r="L354" s="1"/>
      <c r="M354" s="1"/>
      <c r="N354" s="1"/>
      <c r="O354" s="1"/>
      <c r="P354" s="12"/>
      <c r="Q354" s="1"/>
      <c r="R354" s="12"/>
      <c r="S354" s="1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8"/>
      <c r="I355" s="1"/>
      <c r="J355" s="1"/>
      <c r="K355" s="1"/>
      <c r="L355" s="1"/>
      <c r="M355" s="1"/>
      <c r="N355" s="1"/>
      <c r="O355" s="1"/>
      <c r="P355" s="12"/>
      <c r="Q355" s="1"/>
      <c r="R355" s="12"/>
      <c r="S355" s="1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8"/>
      <c r="I356" s="1"/>
      <c r="J356" s="1"/>
      <c r="K356" s="1"/>
      <c r="L356" s="1"/>
      <c r="M356" s="1"/>
      <c r="N356" s="1"/>
      <c r="O356" s="1"/>
      <c r="P356" s="12"/>
      <c r="Q356" s="1"/>
      <c r="R356" s="12"/>
      <c r="S356" s="1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8"/>
      <c r="I357" s="1"/>
      <c r="J357" s="1"/>
      <c r="K357" s="1"/>
      <c r="L357" s="1"/>
      <c r="M357" s="1"/>
      <c r="N357" s="1"/>
      <c r="O357" s="1"/>
      <c r="P357" s="12"/>
      <c r="Q357" s="1"/>
      <c r="R357" s="12"/>
      <c r="S357" s="1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8"/>
      <c r="I358" s="1"/>
      <c r="J358" s="1"/>
      <c r="K358" s="1"/>
      <c r="L358" s="1"/>
      <c r="M358" s="1"/>
      <c r="N358" s="1"/>
      <c r="O358" s="1"/>
      <c r="P358" s="12"/>
      <c r="Q358" s="1"/>
      <c r="R358" s="12"/>
      <c r="S358" s="1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8"/>
      <c r="I359" s="1"/>
      <c r="J359" s="1"/>
      <c r="K359" s="1"/>
      <c r="L359" s="1"/>
      <c r="M359" s="1"/>
      <c r="N359" s="1"/>
      <c r="O359" s="1"/>
      <c r="P359" s="12"/>
      <c r="Q359" s="1"/>
      <c r="R359" s="12"/>
      <c r="S359" s="1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8"/>
      <c r="I360" s="1"/>
      <c r="J360" s="1"/>
      <c r="K360" s="1"/>
      <c r="L360" s="1"/>
      <c r="M360" s="1"/>
      <c r="N360" s="1"/>
      <c r="O360" s="1"/>
      <c r="P360" s="12"/>
      <c r="Q360" s="1"/>
      <c r="R360" s="12"/>
      <c r="S360" s="1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8"/>
      <c r="I361" s="1"/>
      <c r="J361" s="1"/>
      <c r="K361" s="1"/>
      <c r="L361" s="1"/>
      <c r="M361" s="1"/>
      <c r="N361" s="1"/>
      <c r="O361" s="1"/>
      <c r="P361" s="12"/>
      <c r="Q361" s="1"/>
      <c r="R361" s="12"/>
      <c r="S361" s="1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8"/>
      <c r="I362" s="1"/>
      <c r="J362" s="1"/>
      <c r="K362" s="1"/>
      <c r="L362" s="1"/>
      <c r="M362" s="1"/>
      <c r="N362" s="1"/>
      <c r="O362" s="1"/>
      <c r="P362" s="12"/>
      <c r="Q362" s="1"/>
      <c r="R362" s="12"/>
      <c r="S362" s="1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8"/>
      <c r="I363" s="1"/>
      <c r="J363" s="1"/>
      <c r="K363" s="1"/>
      <c r="L363" s="1"/>
      <c r="M363" s="1"/>
      <c r="N363" s="1"/>
      <c r="O363" s="1"/>
      <c r="P363" s="12"/>
      <c r="Q363" s="1"/>
      <c r="R363" s="12"/>
      <c r="S363" s="1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8"/>
      <c r="I364" s="1"/>
      <c r="J364" s="1"/>
      <c r="K364" s="1"/>
      <c r="L364" s="1"/>
      <c r="M364" s="1"/>
      <c r="N364" s="1"/>
      <c r="O364" s="1"/>
      <c r="P364" s="12"/>
      <c r="Q364" s="1"/>
      <c r="R364" s="12"/>
      <c r="S364" s="1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8"/>
      <c r="I365" s="1"/>
      <c r="J365" s="1"/>
      <c r="K365" s="1"/>
      <c r="L365" s="1"/>
      <c r="M365" s="1"/>
      <c r="N365" s="1"/>
      <c r="O365" s="1"/>
      <c r="P365" s="12"/>
      <c r="Q365" s="1"/>
      <c r="R365" s="12"/>
      <c r="S365" s="1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8"/>
      <c r="I366" s="1"/>
      <c r="J366" s="1"/>
      <c r="K366" s="1"/>
      <c r="L366" s="1"/>
      <c r="M366" s="1"/>
      <c r="N366" s="1"/>
      <c r="O366" s="1"/>
      <c r="P366" s="12"/>
      <c r="Q366" s="1"/>
      <c r="R366" s="12"/>
      <c r="S366" s="1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8"/>
      <c r="I367" s="1"/>
      <c r="J367" s="1"/>
      <c r="K367" s="1"/>
      <c r="L367" s="1"/>
      <c r="M367" s="1"/>
      <c r="N367" s="1"/>
      <c r="O367" s="1"/>
      <c r="P367" s="12"/>
      <c r="Q367" s="1"/>
      <c r="R367" s="12"/>
      <c r="S367" s="1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8"/>
      <c r="I368" s="1"/>
      <c r="J368" s="1"/>
      <c r="K368" s="1"/>
      <c r="L368" s="1"/>
      <c r="M368" s="1"/>
      <c r="N368" s="1"/>
      <c r="O368" s="1"/>
      <c r="P368" s="12"/>
      <c r="Q368" s="1"/>
      <c r="R368" s="12"/>
      <c r="S368" s="1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8"/>
      <c r="I369" s="1"/>
      <c r="J369" s="1"/>
      <c r="K369" s="1"/>
      <c r="L369" s="1"/>
      <c r="M369" s="1"/>
      <c r="N369" s="1"/>
      <c r="O369" s="1"/>
      <c r="P369" s="12"/>
      <c r="Q369" s="1"/>
      <c r="R369" s="12"/>
      <c r="S369" s="1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8"/>
      <c r="I370" s="1"/>
      <c r="J370" s="1"/>
      <c r="K370" s="1"/>
      <c r="L370" s="1"/>
      <c r="M370" s="1"/>
      <c r="N370" s="1"/>
      <c r="O370" s="1"/>
      <c r="P370" s="12"/>
      <c r="Q370" s="1"/>
      <c r="R370" s="12"/>
      <c r="S370" s="1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8"/>
      <c r="I371" s="1"/>
      <c r="J371" s="1"/>
      <c r="K371" s="1"/>
      <c r="L371" s="1"/>
      <c r="M371" s="1"/>
      <c r="N371" s="1"/>
      <c r="O371" s="1"/>
      <c r="P371" s="12"/>
      <c r="Q371" s="1"/>
      <c r="R371" s="12"/>
      <c r="S371" s="1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8"/>
      <c r="I372" s="1"/>
      <c r="J372" s="1"/>
      <c r="K372" s="1"/>
      <c r="L372" s="1"/>
      <c r="M372" s="1"/>
      <c r="N372" s="1"/>
      <c r="O372" s="1"/>
      <c r="P372" s="12"/>
      <c r="Q372" s="1"/>
      <c r="R372" s="12"/>
      <c r="S372" s="1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8"/>
      <c r="I373" s="1"/>
      <c r="J373" s="1"/>
      <c r="K373" s="1"/>
      <c r="L373" s="1"/>
      <c r="M373" s="1"/>
      <c r="N373" s="1"/>
      <c r="O373" s="1"/>
      <c r="P373" s="12"/>
      <c r="Q373" s="1"/>
      <c r="R373" s="12"/>
      <c r="S373" s="1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8"/>
      <c r="I374" s="1"/>
      <c r="J374" s="1"/>
      <c r="K374" s="1"/>
      <c r="L374" s="1"/>
      <c r="M374" s="1"/>
      <c r="N374" s="1"/>
      <c r="O374" s="1"/>
      <c r="P374" s="12"/>
      <c r="Q374" s="1"/>
      <c r="R374" s="12"/>
      <c r="S374" s="1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8"/>
      <c r="I375" s="1"/>
      <c r="J375" s="1"/>
      <c r="K375" s="1"/>
      <c r="L375" s="1"/>
      <c r="M375" s="1"/>
      <c r="N375" s="1"/>
      <c r="O375" s="1"/>
      <c r="P375" s="12"/>
      <c r="Q375" s="1"/>
      <c r="R375" s="12"/>
      <c r="S375" s="1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8"/>
      <c r="I376" s="1"/>
      <c r="J376" s="1"/>
      <c r="K376" s="1"/>
      <c r="L376" s="1"/>
      <c r="M376" s="1"/>
      <c r="N376" s="1"/>
      <c r="O376" s="1"/>
      <c r="P376" s="12"/>
      <c r="Q376" s="1"/>
      <c r="R376" s="12"/>
      <c r="S376" s="1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8"/>
      <c r="I377" s="1"/>
      <c r="J377" s="1"/>
      <c r="K377" s="1"/>
      <c r="L377" s="1"/>
      <c r="M377" s="1"/>
      <c r="N377" s="1"/>
      <c r="O377" s="1"/>
      <c r="P377" s="12"/>
      <c r="Q377" s="1"/>
      <c r="R377" s="12"/>
      <c r="S377" s="1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8"/>
      <c r="I378" s="1"/>
      <c r="J378" s="1"/>
      <c r="K378" s="1"/>
      <c r="L378" s="1"/>
      <c r="M378" s="1"/>
      <c r="N378" s="1"/>
      <c r="O378" s="1"/>
      <c r="P378" s="12"/>
      <c r="Q378" s="1"/>
      <c r="R378" s="12"/>
      <c r="S378" s="1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8"/>
      <c r="I379" s="1"/>
      <c r="J379" s="1"/>
      <c r="K379" s="1"/>
      <c r="L379" s="1"/>
      <c r="M379" s="1"/>
      <c r="N379" s="1"/>
      <c r="O379" s="1"/>
      <c r="P379" s="12"/>
      <c r="Q379" s="1"/>
      <c r="R379" s="12"/>
      <c r="S379" s="1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8"/>
      <c r="I380" s="1"/>
      <c r="J380" s="1"/>
      <c r="K380" s="1"/>
      <c r="L380" s="1"/>
      <c r="M380" s="1"/>
      <c r="N380" s="1"/>
      <c r="O380" s="1"/>
      <c r="P380" s="12"/>
      <c r="Q380" s="1"/>
      <c r="R380" s="12"/>
      <c r="S380" s="1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8"/>
      <c r="I381" s="1"/>
      <c r="J381" s="1"/>
      <c r="K381" s="1"/>
      <c r="L381" s="1"/>
      <c r="M381" s="1"/>
      <c r="N381" s="1"/>
      <c r="O381" s="1"/>
      <c r="P381" s="12"/>
      <c r="Q381" s="1"/>
      <c r="R381" s="12"/>
      <c r="S381" s="1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8"/>
      <c r="I382" s="1"/>
      <c r="J382" s="1"/>
      <c r="K382" s="1"/>
      <c r="L382" s="1"/>
      <c r="M382" s="1"/>
      <c r="N382" s="1"/>
      <c r="O382" s="1"/>
      <c r="P382" s="12"/>
      <c r="Q382" s="1"/>
      <c r="R382" s="12"/>
      <c r="S382" s="1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8"/>
      <c r="I383" s="1"/>
      <c r="J383" s="1"/>
      <c r="K383" s="1"/>
      <c r="L383" s="1"/>
      <c r="M383" s="1"/>
      <c r="N383" s="1"/>
      <c r="O383" s="1"/>
      <c r="P383" s="12"/>
      <c r="Q383" s="1"/>
      <c r="R383" s="12"/>
      <c r="S383" s="1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8"/>
      <c r="I384" s="1"/>
      <c r="J384" s="1"/>
      <c r="K384" s="1"/>
      <c r="L384" s="1"/>
      <c r="M384" s="1"/>
      <c r="N384" s="1"/>
      <c r="O384" s="1"/>
      <c r="P384" s="12"/>
      <c r="Q384" s="1"/>
      <c r="R384" s="12"/>
      <c r="S384" s="1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8"/>
      <c r="I385" s="1"/>
      <c r="J385" s="1"/>
      <c r="K385" s="1"/>
      <c r="L385" s="1"/>
      <c r="M385" s="1"/>
      <c r="N385" s="1"/>
      <c r="O385" s="1"/>
      <c r="P385" s="12"/>
      <c r="Q385" s="1"/>
      <c r="R385" s="12"/>
      <c r="S385" s="1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8"/>
      <c r="I386" s="1"/>
      <c r="J386" s="1"/>
      <c r="K386" s="1"/>
      <c r="L386" s="1"/>
      <c r="M386" s="1"/>
      <c r="N386" s="1"/>
      <c r="O386" s="1"/>
      <c r="P386" s="12"/>
      <c r="Q386" s="1"/>
      <c r="R386" s="12"/>
      <c r="S386" s="1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8"/>
      <c r="I387" s="1"/>
      <c r="J387" s="1"/>
      <c r="K387" s="1"/>
      <c r="L387" s="1"/>
      <c r="M387" s="1"/>
      <c r="N387" s="1"/>
      <c r="O387" s="1"/>
      <c r="P387" s="12"/>
      <c r="Q387" s="1"/>
      <c r="R387" s="12"/>
      <c r="S387" s="1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8"/>
      <c r="I388" s="1"/>
      <c r="J388" s="1"/>
      <c r="K388" s="1"/>
      <c r="L388" s="1"/>
      <c r="M388" s="1"/>
      <c r="N388" s="1"/>
      <c r="O388" s="1"/>
      <c r="P388" s="12"/>
      <c r="Q388" s="1"/>
      <c r="R388" s="12"/>
      <c r="S388" s="1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8"/>
      <c r="I389" s="1"/>
      <c r="J389" s="1"/>
      <c r="K389" s="1"/>
      <c r="L389" s="1"/>
      <c r="M389" s="1"/>
      <c r="N389" s="1"/>
      <c r="O389" s="1"/>
      <c r="P389" s="12"/>
      <c r="Q389" s="1"/>
      <c r="R389" s="12"/>
      <c r="S389" s="1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8"/>
      <c r="I390" s="1"/>
      <c r="J390" s="1"/>
      <c r="K390" s="1"/>
      <c r="L390" s="1"/>
      <c r="M390" s="1"/>
      <c r="N390" s="1"/>
      <c r="O390" s="1"/>
      <c r="P390" s="12"/>
      <c r="Q390" s="1"/>
      <c r="R390" s="12"/>
      <c r="S390" s="1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8"/>
      <c r="I391" s="1"/>
      <c r="J391" s="1"/>
      <c r="K391" s="1"/>
      <c r="L391" s="1"/>
      <c r="M391" s="1"/>
      <c r="N391" s="1"/>
      <c r="O391" s="1"/>
      <c r="P391" s="12"/>
      <c r="Q391" s="1"/>
      <c r="R391" s="12"/>
      <c r="S391" s="1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8"/>
      <c r="I392" s="1"/>
      <c r="J392" s="1"/>
      <c r="K392" s="1"/>
      <c r="L392" s="1"/>
      <c r="M392" s="1"/>
      <c r="N392" s="1"/>
      <c r="O392" s="1"/>
      <c r="P392" s="12"/>
      <c r="Q392" s="1"/>
      <c r="R392" s="12"/>
      <c r="S392" s="1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8"/>
      <c r="I393" s="1"/>
      <c r="J393" s="1"/>
      <c r="K393" s="1"/>
      <c r="L393" s="1"/>
      <c r="M393" s="1"/>
      <c r="N393" s="1"/>
      <c r="O393" s="1"/>
      <c r="P393" s="12"/>
      <c r="Q393" s="1"/>
      <c r="R393" s="12"/>
      <c r="S393" s="1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8"/>
      <c r="I394" s="1"/>
      <c r="J394" s="1"/>
      <c r="K394" s="1"/>
      <c r="L394" s="1"/>
      <c r="M394" s="1"/>
      <c r="N394" s="1"/>
      <c r="O394" s="1"/>
      <c r="P394" s="12"/>
      <c r="Q394" s="1"/>
      <c r="R394" s="12"/>
      <c r="S394" s="1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8"/>
      <c r="I395" s="1"/>
      <c r="J395" s="1"/>
      <c r="K395" s="1"/>
      <c r="L395" s="1"/>
      <c r="M395" s="1"/>
      <c r="N395" s="1"/>
      <c r="O395" s="1"/>
      <c r="P395" s="12"/>
      <c r="Q395" s="1"/>
      <c r="R395" s="12"/>
      <c r="S395" s="1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8"/>
      <c r="I396" s="1"/>
      <c r="J396" s="1"/>
      <c r="K396" s="1"/>
      <c r="L396" s="1"/>
      <c r="M396" s="1"/>
      <c r="N396" s="1"/>
      <c r="O396" s="1"/>
      <c r="P396" s="12"/>
      <c r="Q396" s="1"/>
      <c r="R396" s="12"/>
      <c r="S396" s="1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8"/>
      <c r="I397" s="1"/>
      <c r="J397" s="1"/>
      <c r="K397" s="1"/>
      <c r="L397" s="1"/>
      <c r="M397" s="1"/>
      <c r="N397" s="1"/>
      <c r="O397" s="1"/>
      <c r="P397" s="12"/>
      <c r="Q397" s="1"/>
      <c r="R397" s="12"/>
      <c r="S397" s="1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8"/>
      <c r="I398" s="1"/>
      <c r="J398" s="1"/>
      <c r="K398" s="1"/>
      <c r="L398" s="1"/>
      <c r="M398" s="1"/>
      <c r="N398" s="1"/>
      <c r="O398" s="1"/>
      <c r="P398" s="12"/>
      <c r="Q398" s="1"/>
      <c r="R398" s="12"/>
      <c r="S398" s="1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8"/>
      <c r="I399" s="1"/>
      <c r="J399" s="1"/>
      <c r="K399" s="1"/>
      <c r="L399" s="1"/>
      <c r="M399" s="1"/>
      <c r="N399" s="1"/>
      <c r="O399" s="1"/>
      <c r="P399" s="12"/>
      <c r="Q399" s="1"/>
      <c r="R399" s="12"/>
      <c r="S399" s="1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8"/>
      <c r="I400" s="1"/>
      <c r="J400" s="1"/>
      <c r="K400" s="1"/>
      <c r="L400" s="1"/>
      <c r="M400" s="1"/>
      <c r="N400" s="1"/>
      <c r="O400" s="1"/>
      <c r="P400" s="12"/>
      <c r="Q400" s="1"/>
      <c r="R400" s="12"/>
      <c r="S400" s="1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8"/>
      <c r="I401" s="1"/>
      <c r="J401" s="1"/>
      <c r="K401" s="1"/>
      <c r="L401" s="1"/>
      <c r="M401" s="1"/>
      <c r="N401" s="1"/>
      <c r="O401" s="1"/>
      <c r="P401" s="12"/>
      <c r="Q401" s="1"/>
      <c r="R401" s="12"/>
      <c r="S401" s="1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8"/>
      <c r="I402" s="1"/>
      <c r="J402" s="1"/>
      <c r="K402" s="1"/>
      <c r="L402" s="1"/>
      <c r="M402" s="1"/>
      <c r="N402" s="1"/>
      <c r="O402" s="1"/>
      <c r="P402" s="12"/>
      <c r="Q402" s="1"/>
      <c r="R402" s="12"/>
      <c r="S402" s="1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8"/>
      <c r="I403" s="1"/>
      <c r="J403" s="1"/>
      <c r="K403" s="1"/>
      <c r="L403" s="1"/>
      <c r="M403" s="1"/>
      <c r="N403" s="1"/>
      <c r="O403" s="1"/>
      <c r="P403" s="12"/>
      <c r="Q403" s="1"/>
      <c r="R403" s="12"/>
      <c r="S403" s="1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8"/>
      <c r="I404" s="1"/>
      <c r="J404" s="1"/>
      <c r="K404" s="1"/>
      <c r="L404" s="1"/>
      <c r="M404" s="1"/>
      <c r="N404" s="1"/>
      <c r="O404" s="1"/>
      <c r="P404" s="12"/>
      <c r="Q404" s="1"/>
      <c r="R404" s="12"/>
      <c r="S404" s="1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8"/>
      <c r="I405" s="1"/>
      <c r="J405" s="1"/>
      <c r="K405" s="1"/>
      <c r="L405" s="1"/>
      <c r="M405" s="1"/>
      <c r="N405" s="1"/>
      <c r="O405" s="1"/>
      <c r="P405" s="12"/>
      <c r="Q405" s="1"/>
      <c r="R405" s="12"/>
      <c r="S405" s="1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8"/>
      <c r="I406" s="1"/>
      <c r="J406" s="1"/>
      <c r="K406" s="1"/>
      <c r="L406" s="1"/>
      <c r="M406" s="1"/>
      <c r="N406" s="1"/>
      <c r="O406" s="1"/>
      <c r="P406" s="12"/>
      <c r="Q406" s="1"/>
      <c r="R406" s="12"/>
      <c r="S406" s="1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8"/>
      <c r="I407" s="1"/>
      <c r="J407" s="1"/>
      <c r="K407" s="1"/>
      <c r="L407" s="1"/>
      <c r="M407" s="1"/>
      <c r="N407" s="1"/>
      <c r="O407" s="1"/>
      <c r="P407" s="12"/>
      <c r="Q407" s="1"/>
      <c r="R407" s="12"/>
      <c r="S407" s="1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8"/>
      <c r="I408" s="1"/>
      <c r="J408" s="1"/>
      <c r="K408" s="1"/>
      <c r="L408" s="1"/>
      <c r="M408" s="1"/>
      <c r="N408" s="1"/>
      <c r="O408" s="1"/>
      <c r="P408" s="12"/>
      <c r="Q408" s="1"/>
      <c r="R408" s="12"/>
      <c r="S408" s="1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8"/>
      <c r="I409" s="1"/>
      <c r="J409" s="1"/>
      <c r="K409" s="1"/>
      <c r="L409" s="1"/>
      <c r="M409" s="1"/>
      <c r="N409" s="1"/>
      <c r="O409" s="1"/>
      <c r="P409" s="12"/>
      <c r="Q409" s="1"/>
      <c r="R409" s="12"/>
      <c r="S409" s="1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8"/>
      <c r="I410" s="1"/>
      <c r="J410" s="1"/>
      <c r="K410" s="1"/>
      <c r="L410" s="1"/>
      <c r="M410" s="1"/>
      <c r="N410" s="1"/>
      <c r="O410" s="1"/>
      <c r="P410" s="12"/>
      <c r="Q410" s="1"/>
      <c r="R410" s="12"/>
      <c r="S410" s="1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8"/>
      <c r="I411" s="1"/>
      <c r="J411" s="1"/>
      <c r="K411" s="1"/>
      <c r="L411" s="1"/>
      <c r="M411" s="1"/>
      <c r="N411" s="1"/>
      <c r="O411" s="1"/>
      <c r="P411" s="12"/>
      <c r="Q411" s="1"/>
      <c r="R411" s="12"/>
      <c r="S411" s="1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8"/>
      <c r="I412" s="1"/>
      <c r="J412" s="1"/>
      <c r="K412" s="1"/>
      <c r="L412" s="1"/>
      <c r="M412" s="1"/>
      <c r="N412" s="1"/>
      <c r="O412" s="1"/>
      <c r="P412" s="12"/>
      <c r="Q412" s="1"/>
      <c r="R412" s="12"/>
      <c r="S412" s="1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8"/>
      <c r="I413" s="1"/>
      <c r="J413" s="1"/>
      <c r="K413" s="1"/>
      <c r="L413" s="1"/>
      <c r="M413" s="1"/>
      <c r="N413" s="1"/>
      <c r="O413" s="1"/>
      <c r="P413" s="12"/>
      <c r="Q413" s="1"/>
      <c r="R413" s="12"/>
      <c r="S413" s="1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8"/>
      <c r="I414" s="1"/>
      <c r="J414" s="1"/>
      <c r="K414" s="1"/>
      <c r="L414" s="1"/>
      <c r="M414" s="1"/>
      <c r="N414" s="1"/>
      <c r="O414" s="1"/>
      <c r="P414" s="12"/>
      <c r="Q414" s="1"/>
      <c r="R414" s="12"/>
      <c r="S414" s="1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8"/>
      <c r="I415" s="1"/>
      <c r="J415" s="1"/>
      <c r="K415" s="1"/>
      <c r="L415" s="1"/>
      <c r="M415" s="1"/>
      <c r="N415" s="1"/>
      <c r="O415" s="1"/>
      <c r="P415" s="12"/>
      <c r="Q415" s="1"/>
      <c r="R415" s="12"/>
      <c r="S415" s="1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8"/>
      <c r="I416" s="1"/>
      <c r="J416" s="1"/>
      <c r="K416" s="1"/>
      <c r="L416" s="1"/>
      <c r="M416" s="1"/>
      <c r="N416" s="1"/>
      <c r="O416" s="1"/>
      <c r="P416" s="12"/>
      <c r="Q416" s="1"/>
      <c r="R416" s="12"/>
      <c r="S416" s="1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8"/>
      <c r="I417" s="1"/>
      <c r="J417" s="1"/>
      <c r="K417" s="1"/>
      <c r="L417" s="1"/>
      <c r="M417" s="1"/>
      <c r="N417" s="1"/>
      <c r="O417" s="1"/>
      <c r="P417" s="12"/>
      <c r="Q417" s="1"/>
      <c r="R417" s="12"/>
      <c r="S417" s="1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8"/>
      <c r="I418" s="1"/>
      <c r="J418" s="1"/>
      <c r="K418" s="1"/>
      <c r="L418" s="1"/>
      <c r="M418" s="1"/>
      <c r="N418" s="1"/>
      <c r="O418" s="1"/>
      <c r="P418" s="12"/>
      <c r="Q418" s="1"/>
      <c r="R418" s="12"/>
      <c r="S418" s="1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8"/>
      <c r="I419" s="1"/>
      <c r="J419" s="1"/>
      <c r="K419" s="1"/>
      <c r="L419" s="1"/>
      <c r="M419" s="1"/>
      <c r="N419" s="1"/>
      <c r="O419" s="1"/>
      <c r="P419" s="12"/>
      <c r="Q419" s="1"/>
      <c r="R419" s="12"/>
      <c r="S419" s="1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8"/>
      <c r="I420" s="1"/>
      <c r="J420" s="1"/>
      <c r="K420" s="1"/>
      <c r="L420" s="1"/>
      <c r="M420" s="1"/>
      <c r="N420" s="1"/>
      <c r="O420" s="1"/>
      <c r="P420" s="12"/>
      <c r="Q420" s="1"/>
      <c r="R420" s="12"/>
      <c r="S420" s="1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8"/>
      <c r="I421" s="1"/>
      <c r="J421" s="1"/>
      <c r="K421" s="1"/>
      <c r="L421" s="1"/>
      <c r="M421" s="1"/>
      <c r="N421" s="1"/>
      <c r="O421" s="1"/>
      <c r="P421" s="12"/>
      <c r="Q421" s="1"/>
      <c r="R421" s="12"/>
      <c r="S421" s="1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8"/>
      <c r="I422" s="1"/>
      <c r="J422" s="1"/>
      <c r="K422" s="1"/>
      <c r="L422" s="1"/>
      <c r="M422" s="1"/>
      <c r="N422" s="1"/>
      <c r="O422" s="1"/>
      <c r="P422" s="12"/>
      <c r="Q422" s="1"/>
      <c r="R422" s="12"/>
      <c r="S422" s="1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8"/>
      <c r="I423" s="1"/>
      <c r="J423" s="1"/>
      <c r="K423" s="1"/>
      <c r="L423" s="1"/>
      <c r="M423" s="1"/>
      <c r="N423" s="1"/>
      <c r="O423" s="1"/>
      <c r="P423" s="12"/>
      <c r="Q423" s="1"/>
      <c r="R423" s="12"/>
      <c r="S423" s="1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8"/>
      <c r="I424" s="1"/>
      <c r="J424" s="1"/>
      <c r="K424" s="1"/>
      <c r="L424" s="1"/>
      <c r="M424" s="1"/>
      <c r="N424" s="1"/>
      <c r="O424" s="1"/>
      <c r="P424" s="12"/>
      <c r="Q424" s="1"/>
      <c r="R424" s="12"/>
      <c r="S424" s="1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8"/>
      <c r="I425" s="1"/>
      <c r="J425" s="1"/>
      <c r="K425" s="1"/>
      <c r="L425" s="1"/>
      <c r="M425" s="1"/>
      <c r="N425" s="1"/>
      <c r="O425" s="1"/>
      <c r="P425" s="12"/>
      <c r="Q425" s="1"/>
      <c r="R425" s="12"/>
      <c r="S425" s="1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8"/>
      <c r="I426" s="1"/>
      <c r="J426" s="1"/>
      <c r="K426" s="1"/>
      <c r="L426" s="1"/>
      <c r="M426" s="1"/>
      <c r="N426" s="1"/>
      <c r="O426" s="1"/>
      <c r="P426" s="12"/>
      <c r="Q426" s="1"/>
      <c r="R426" s="12"/>
      <c r="S426" s="1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8"/>
      <c r="I427" s="1"/>
      <c r="J427" s="1"/>
      <c r="K427" s="1"/>
      <c r="L427" s="1"/>
      <c r="M427" s="1"/>
      <c r="N427" s="1"/>
      <c r="O427" s="1"/>
      <c r="P427" s="12"/>
      <c r="Q427" s="1"/>
      <c r="R427" s="12"/>
      <c r="S427" s="1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8"/>
      <c r="I428" s="1"/>
      <c r="J428" s="1"/>
      <c r="K428" s="1"/>
      <c r="L428" s="1"/>
      <c r="M428" s="1"/>
      <c r="N428" s="1"/>
      <c r="O428" s="1"/>
      <c r="P428" s="12"/>
      <c r="Q428" s="1"/>
      <c r="R428" s="12"/>
      <c r="S428" s="1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8"/>
      <c r="I429" s="1"/>
      <c r="J429" s="1"/>
      <c r="K429" s="1"/>
      <c r="L429" s="1"/>
      <c r="M429" s="1"/>
      <c r="N429" s="1"/>
      <c r="O429" s="1"/>
      <c r="P429" s="12"/>
      <c r="Q429" s="1"/>
      <c r="R429" s="12"/>
      <c r="S429" s="1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8"/>
      <c r="I430" s="1"/>
      <c r="J430" s="1"/>
      <c r="K430" s="1"/>
      <c r="L430" s="1"/>
      <c r="M430" s="1"/>
      <c r="N430" s="1"/>
      <c r="O430" s="1"/>
      <c r="P430" s="12"/>
      <c r="Q430" s="1"/>
      <c r="R430" s="12"/>
      <c r="S430" s="1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8"/>
      <c r="I431" s="1"/>
      <c r="J431" s="1"/>
      <c r="K431" s="1"/>
      <c r="L431" s="1"/>
      <c r="M431" s="1"/>
      <c r="N431" s="1"/>
      <c r="O431" s="1"/>
      <c r="P431" s="12"/>
      <c r="Q431" s="1"/>
      <c r="R431" s="12"/>
      <c r="S431" s="1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8"/>
      <c r="I432" s="1"/>
      <c r="J432" s="1"/>
      <c r="K432" s="1"/>
      <c r="L432" s="1"/>
      <c r="M432" s="1"/>
      <c r="N432" s="1"/>
      <c r="O432" s="1"/>
      <c r="P432" s="12"/>
      <c r="Q432" s="1"/>
      <c r="R432" s="12"/>
      <c r="S432" s="1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8"/>
      <c r="I433" s="1"/>
      <c r="J433" s="1"/>
      <c r="K433" s="1"/>
      <c r="L433" s="1"/>
      <c r="M433" s="1"/>
      <c r="N433" s="1"/>
      <c r="O433" s="1"/>
      <c r="P433" s="12"/>
      <c r="Q433" s="1"/>
      <c r="R433" s="12"/>
      <c r="S433" s="1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8"/>
      <c r="I434" s="1"/>
      <c r="J434" s="1"/>
      <c r="K434" s="1"/>
      <c r="L434" s="1"/>
      <c r="M434" s="1"/>
      <c r="N434" s="1"/>
      <c r="O434" s="1"/>
      <c r="P434" s="12"/>
      <c r="Q434" s="1"/>
      <c r="R434" s="12"/>
      <c r="S434" s="1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8"/>
      <c r="I435" s="1"/>
      <c r="J435" s="1"/>
      <c r="K435" s="1"/>
      <c r="L435" s="1"/>
      <c r="M435" s="1"/>
      <c r="N435" s="1"/>
      <c r="O435" s="1"/>
      <c r="P435" s="12"/>
      <c r="Q435" s="1"/>
      <c r="R435" s="12"/>
      <c r="S435" s="1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8"/>
      <c r="I436" s="1"/>
      <c r="J436" s="1"/>
      <c r="K436" s="1"/>
      <c r="L436" s="1"/>
      <c r="M436" s="1"/>
      <c r="N436" s="1"/>
      <c r="O436" s="1"/>
      <c r="P436" s="12"/>
      <c r="Q436" s="1"/>
      <c r="R436" s="12"/>
      <c r="S436" s="1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8"/>
      <c r="I437" s="1"/>
      <c r="J437" s="1"/>
      <c r="K437" s="1"/>
      <c r="L437" s="1"/>
      <c r="M437" s="1"/>
      <c r="N437" s="1"/>
      <c r="O437" s="1"/>
      <c r="P437" s="12"/>
      <c r="Q437" s="1"/>
      <c r="R437" s="12"/>
      <c r="S437" s="1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8"/>
      <c r="I438" s="1"/>
      <c r="J438" s="1"/>
      <c r="K438" s="1"/>
      <c r="L438" s="1"/>
      <c r="M438" s="1"/>
      <c r="N438" s="1"/>
      <c r="O438" s="1"/>
      <c r="P438" s="12"/>
      <c r="Q438" s="1"/>
      <c r="R438" s="12"/>
      <c r="S438" s="1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8"/>
      <c r="I439" s="1"/>
      <c r="J439" s="1"/>
      <c r="K439" s="1"/>
      <c r="L439" s="1"/>
      <c r="M439" s="1"/>
      <c r="N439" s="1"/>
      <c r="O439" s="1"/>
      <c r="P439" s="12"/>
      <c r="Q439" s="1"/>
      <c r="R439" s="12"/>
      <c r="S439" s="1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8"/>
      <c r="I440" s="1"/>
      <c r="J440" s="1"/>
      <c r="K440" s="1"/>
      <c r="L440" s="1"/>
      <c r="M440" s="1"/>
      <c r="N440" s="1"/>
      <c r="O440" s="1"/>
      <c r="P440" s="12"/>
      <c r="Q440" s="1"/>
      <c r="R440" s="12"/>
      <c r="S440" s="1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8"/>
      <c r="I441" s="1"/>
      <c r="J441" s="1"/>
      <c r="K441" s="1"/>
      <c r="L441" s="1"/>
      <c r="M441" s="1"/>
      <c r="N441" s="1"/>
      <c r="O441" s="1"/>
      <c r="P441" s="12"/>
      <c r="Q441" s="1"/>
      <c r="R441" s="12"/>
      <c r="S441" s="1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8"/>
      <c r="I442" s="1"/>
      <c r="J442" s="1"/>
      <c r="K442" s="1"/>
      <c r="L442" s="1"/>
      <c r="M442" s="1"/>
      <c r="N442" s="1"/>
      <c r="O442" s="1"/>
      <c r="P442" s="12"/>
      <c r="Q442" s="1"/>
      <c r="R442" s="12"/>
      <c r="S442" s="1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8"/>
      <c r="I443" s="1"/>
      <c r="J443" s="1"/>
      <c r="K443" s="1"/>
      <c r="L443" s="1"/>
      <c r="M443" s="1"/>
      <c r="N443" s="1"/>
      <c r="O443" s="1"/>
      <c r="P443" s="12"/>
      <c r="Q443" s="1"/>
      <c r="R443" s="12"/>
      <c r="S443" s="1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8"/>
      <c r="I444" s="1"/>
      <c r="J444" s="1"/>
      <c r="K444" s="1"/>
      <c r="L444" s="1"/>
      <c r="M444" s="1"/>
      <c r="N444" s="1"/>
      <c r="O444" s="1"/>
      <c r="P444" s="12"/>
      <c r="Q444" s="1"/>
      <c r="R444" s="12"/>
      <c r="S444" s="1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8"/>
      <c r="I445" s="1"/>
      <c r="J445" s="1"/>
      <c r="K445" s="1"/>
      <c r="L445" s="1"/>
      <c r="M445" s="1"/>
      <c r="N445" s="1"/>
      <c r="O445" s="1"/>
      <c r="P445" s="12"/>
      <c r="Q445" s="1"/>
      <c r="R445" s="12"/>
      <c r="S445" s="1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8"/>
      <c r="I446" s="1"/>
      <c r="J446" s="1"/>
      <c r="K446" s="1"/>
      <c r="L446" s="1"/>
      <c r="M446" s="1"/>
      <c r="N446" s="1"/>
      <c r="O446" s="1"/>
      <c r="P446" s="12"/>
      <c r="Q446" s="1"/>
      <c r="R446" s="12"/>
      <c r="S446" s="1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8"/>
      <c r="I447" s="1"/>
      <c r="J447" s="1"/>
      <c r="K447" s="1"/>
      <c r="L447" s="1"/>
      <c r="M447" s="1"/>
      <c r="N447" s="1"/>
      <c r="O447" s="1"/>
      <c r="P447" s="12"/>
      <c r="Q447" s="1"/>
      <c r="R447" s="12"/>
      <c r="S447" s="1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8"/>
      <c r="I448" s="1"/>
      <c r="J448" s="1"/>
      <c r="K448" s="1"/>
      <c r="L448" s="1"/>
      <c r="M448" s="1"/>
      <c r="N448" s="1"/>
      <c r="O448" s="1"/>
      <c r="P448" s="12"/>
      <c r="Q448" s="1"/>
      <c r="R448" s="12"/>
      <c r="S448" s="1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8"/>
      <c r="I449" s="1"/>
      <c r="J449" s="1"/>
      <c r="K449" s="1"/>
      <c r="L449" s="1"/>
      <c r="M449" s="1"/>
      <c r="N449" s="1"/>
      <c r="O449" s="1"/>
      <c r="P449" s="12"/>
      <c r="Q449" s="1"/>
      <c r="R449" s="12"/>
      <c r="S449" s="1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8"/>
      <c r="I450" s="1"/>
      <c r="J450" s="1"/>
      <c r="K450" s="1"/>
      <c r="L450" s="1"/>
      <c r="M450" s="1"/>
      <c r="N450" s="1"/>
      <c r="O450" s="1"/>
      <c r="P450" s="12"/>
      <c r="Q450" s="1"/>
      <c r="R450" s="12"/>
      <c r="S450" s="1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8"/>
      <c r="I451" s="1"/>
      <c r="J451" s="1"/>
      <c r="K451" s="1"/>
      <c r="L451" s="1"/>
      <c r="M451" s="1"/>
      <c r="N451" s="1"/>
      <c r="O451" s="1"/>
      <c r="P451" s="12"/>
      <c r="Q451" s="1"/>
      <c r="R451" s="12"/>
      <c r="S451" s="1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8"/>
      <c r="I452" s="1"/>
      <c r="J452" s="1"/>
      <c r="K452" s="1"/>
      <c r="L452" s="1"/>
      <c r="M452" s="1"/>
      <c r="N452" s="1"/>
      <c r="O452" s="1"/>
      <c r="P452" s="12"/>
      <c r="Q452" s="1"/>
      <c r="R452" s="12"/>
      <c r="S452" s="1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8"/>
      <c r="I453" s="1"/>
      <c r="J453" s="1"/>
      <c r="K453" s="1"/>
      <c r="L453" s="1"/>
      <c r="M453" s="1"/>
      <c r="N453" s="1"/>
      <c r="O453" s="1"/>
      <c r="P453" s="12"/>
      <c r="Q453" s="1"/>
      <c r="R453" s="12"/>
      <c r="S453" s="1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8"/>
      <c r="I454" s="1"/>
      <c r="J454" s="1"/>
      <c r="K454" s="1"/>
      <c r="L454" s="1"/>
      <c r="M454" s="1"/>
      <c r="N454" s="1"/>
      <c r="O454" s="1"/>
      <c r="P454" s="12"/>
      <c r="Q454" s="1"/>
      <c r="R454" s="12"/>
      <c r="S454" s="1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8"/>
      <c r="I455" s="1"/>
      <c r="J455" s="1"/>
      <c r="K455" s="1"/>
      <c r="L455" s="1"/>
      <c r="M455" s="1"/>
      <c r="N455" s="1"/>
      <c r="O455" s="1"/>
      <c r="P455" s="12"/>
      <c r="Q455" s="1"/>
      <c r="R455" s="12"/>
      <c r="S455" s="1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8"/>
      <c r="I456" s="1"/>
      <c r="J456" s="1"/>
      <c r="K456" s="1"/>
      <c r="L456" s="1"/>
      <c r="M456" s="1"/>
      <c r="N456" s="1"/>
      <c r="O456" s="1"/>
      <c r="P456" s="12"/>
      <c r="Q456" s="1"/>
      <c r="R456" s="12"/>
      <c r="S456" s="1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8"/>
      <c r="I457" s="1"/>
      <c r="J457" s="1"/>
      <c r="K457" s="1"/>
      <c r="L457" s="1"/>
      <c r="M457" s="1"/>
      <c r="N457" s="1"/>
      <c r="O457" s="1"/>
      <c r="P457" s="12"/>
      <c r="Q457" s="1"/>
      <c r="R457" s="12"/>
      <c r="S457" s="1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8"/>
      <c r="I458" s="1"/>
      <c r="J458" s="1"/>
      <c r="K458" s="1"/>
      <c r="L458" s="1"/>
      <c r="M458" s="1"/>
      <c r="N458" s="1"/>
      <c r="O458" s="1"/>
      <c r="P458" s="12"/>
      <c r="Q458" s="1"/>
      <c r="R458" s="12"/>
      <c r="S458" s="1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8"/>
      <c r="I459" s="1"/>
      <c r="J459" s="1"/>
      <c r="K459" s="1"/>
      <c r="L459" s="1"/>
      <c r="M459" s="1"/>
      <c r="N459" s="1"/>
      <c r="O459" s="1"/>
      <c r="P459" s="12"/>
      <c r="Q459" s="1"/>
      <c r="R459" s="12"/>
      <c r="S459" s="1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8"/>
      <c r="I460" s="1"/>
      <c r="J460" s="1"/>
      <c r="K460" s="1"/>
      <c r="L460" s="1"/>
      <c r="M460" s="1"/>
      <c r="N460" s="1"/>
      <c r="O460" s="1"/>
      <c r="P460" s="12"/>
      <c r="Q460" s="1"/>
      <c r="R460" s="12"/>
      <c r="S460" s="1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8"/>
      <c r="I461" s="1"/>
      <c r="J461" s="1"/>
      <c r="K461" s="1"/>
      <c r="L461" s="1"/>
      <c r="M461" s="1"/>
      <c r="N461" s="1"/>
      <c r="O461" s="1"/>
      <c r="P461" s="12"/>
      <c r="Q461" s="1"/>
      <c r="R461" s="12"/>
      <c r="S461" s="1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8"/>
      <c r="I462" s="1"/>
      <c r="J462" s="1"/>
      <c r="K462" s="1"/>
      <c r="L462" s="1"/>
      <c r="M462" s="1"/>
      <c r="N462" s="1"/>
      <c r="O462" s="1"/>
      <c r="P462" s="12"/>
      <c r="Q462" s="1"/>
      <c r="R462" s="12"/>
      <c r="S462" s="1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8"/>
      <c r="I463" s="1"/>
      <c r="J463" s="1"/>
      <c r="K463" s="1"/>
      <c r="L463" s="1"/>
      <c r="M463" s="1"/>
      <c r="N463" s="1"/>
      <c r="O463" s="1"/>
      <c r="P463" s="12"/>
      <c r="Q463" s="1"/>
      <c r="R463" s="12"/>
      <c r="S463" s="1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8"/>
      <c r="I464" s="1"/>
      <c r="J464" s="1"/>
      <c r="K464" s="1"/>
      <c r="L464" s="1"/>
      <c r="M464" s="1"/>
      <c r="N464" s="1"/>
      <c r="O464" s="1"/>
      <c r="P464" s="12"/>
      <c r="Q464" s="1"/>
      <c r="R464" s="12"/>
      <c r="S464" s="1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8"/>
      <c r="I465" s="1"/>
      <c r="J465" s="1"/>
      <c r="K465" s="1"/>
      <c r="L465" s="1"/>
      <c r="M465" s="1"/>
      <c r="N465" s="1"/>
      <c r="O465" s="1"/>
      <c r="P465" s="12"/>
      <c r="Q465" s="1"/>
      <c r="R465" s="12"/>
      <c r="S465" s="1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8"/>
      <c r="I466" s="1"/>
      <c r="J466" s="1"/>
      <c r="K466" s="1"/>
      <c r="L466" s="1"/>
      <c r="M466" s="1"/>
      <c r="N466" s="1"/>
      <c r="O466" s="1"/>
      <c r="P466" s="12"/>
      <c r="Q466" s="1"/>
      <c r="R466" s="12"/>
      <c r="S466" s="1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8"/>
      <c r="I467" s="1"/>
      <c r="J467" s="1"/>
      <c r="K467" s="1"/>
      <c r="L467" s="1"/>
      <c r="M467" s="1"/>
      <c r="N467" s="1"/>
      <c r="O467" s="1"/>
      <c r="P467" s="12"/>
      <c r="Q467" s="1"/>
      <c r="R467" s="12"/>
      <c r="S467" s="1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8"/>
      <c r="I468" s="1"/>
      <c r="J468" s="1"/>
      <c r="K468" s="1"/>
      <c r="L468" s="1"/>
      <c r="M468" s="1"/>
      <c r="N468" s="1"/>
      <c r="O468" s="1"/>
      <c r="P468" s="12"/>
      <c r="Q468" s="1"/>
      <c r="R468" s="12"/>
      <c r="S468" s="1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8"/>
      <c r="I469" s="1"/>
      <c r="J469" s="1"/>
      <c r="K469" s="1"/>
      <c r="L469" s="1"/>
      <c r="M469" s="1"/>
      <c r="N469" s="1"/>
      <c r="O469" s="1"/>
      <c r="P469" s="12"/>
      <c r="Q469" s="1"/>
      <c r="R469" s="12"/>
      <c r="S469" s="1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8"/>
      <c r="I470" s="1"/>
      <c r="J470" s="1"/>
      <c r="K470" s="1"/>
      <c r="L470" s="1"/>
      <c r="M470" s="1"/>
      <c r="N470" s="1"/>
      <c r="O470" s="1"/>
      <c r="P470" s="12"/>
      <c r="Q470" s="1"/>
      <c r="R470" s="12"/>
      <c r="S470" s="1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8"/>
      <c r="I471" s="1"/>
      <c r="J471" s="1"/>
      <c r="K471" s="1"/>
      <c r="L471" s="1"/>
      <c r="M471" s="1"/>
      <c r="N471" s="1"/>
      <c r="O471" s="1"/>
      <c r="P471" s="12"/>
      <c r="Q471" s="1"/>
      <c r="R471" s="12"/>
      <c r="S471" s="1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8"/>
      <c r="I472" s="1"/>
      <c r="J472" s="1"/>
      <c r="K472" s="1"/>
      <c r="L472" s="1"/>
      <c r="M472" s="1"/>
      <c r="N472" s="1"/>
      <c r="O472" s="1"/>
      <c r="P472" s="12"/>
      <c r="Q472" s="1"/>
      <c r="R472" s="12"/>
      <c r="S472" s="1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8"/>
      <c r="I473" s="1"/>
      <c r="J473" s="1"/>
      <c r="K473" s="1"/>
      <c r="L473" s="1"/>
      <c r="M473" s="1"/>
      <c r="N473" s="1"/>
      <c r="O473" s="1"/>
      <c r="P473" s="12"/>
      <c r="Q473" s="1"/>
      <c r="R473" s="12"/>
      <c r="S473" s="1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8"/>
      <c r="I474" s="1"/>
      <c r="J474" s="1"/>
      <c r="K474" s="1"/>
      <c r="L474" s="1"/>
      <c r="M474" s="1"/>
      <c r="N474" s="1"/>
      <c r="O474" s="1"/>
      <c r="P474" s="12"/>
      <c r="Q474" s="1"/>
      <c r="R474" s="12"/>
      <c r="S474" s="1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8"/>
      <c r="I475" s="1"/>
      <c r="J475" s="1"/>
      <c r="K475" s="1"/>
      <c r="L475" s="1"/>
      <c r="M475" s="1"/>
      <c r="N475" s="1"/>
      <c r="O475" s="1"/>
      <c r="P475" s="12"/>
      <c r="Q475" s="1"/>
      <c r="R475" s="12"/>
      <c r="S475" s="1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8"/>
      <c r="I476" s="1"/>
      <c r="J476" s="1"/>
      <c r="K476" s="1"/>
      <c r="L476" s="1"/>
      <c r="M476" s="1"/>
      <c r="N476" s="1"/>
      <c r="O476" s="1"/>
      <c r="P476" s="12"/>
      <c r="Q476" s="1"/>
      <c r="R476" s="12"/>
      <c r="S476" s="1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8"/>
      <c r="I477" s="1"/>
      <c r="J477" s="1"/>
      <c r="K477" s="1"/>
      <c r="L477" s="1"/>
      <c r="M477" s="1"/>
      <c r="N477" s="1"/>
      <c r="O477" s="1"/>
      <c r="P477" s="12"/>
      <c r="Q477" s="1"/>
      <c r="R477" s="12"/>
      <c r="S477" s="1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8"/>
      <c r="I478" s="1"/>
      <c r="J478" s="1"/>
      <c r="K478" s="1"/>
      <c r="L478" s="1"/>
      <c r="M478" s="1"/>
      <c r="N478" s="1"/>
      <c r="O478" s="1"/>
      <c r="P478" s="12"/>
      <c r="Q478" s="1"/>
      <c r="R478" s="12"/>
      <c r="S478" s="1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8"/>
      <c r="I479" s="1"/>
      <c r="J479" s="1"/>
      <c r="K479" s="1"/>
      <c r="L479" s="1"/>
      <c r="M479" s="1"/>
      <c r="N479" s="1"/>
      <c r="O479" s="1"/>
      <c r="P479" s="12"/>
      <c r="Q479" s="1"/>
      <c r="R479" s="12"/>
      <c r="S479" s="1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8"/>
      <c r="I480" s="1"/>
      <c r="J480" s="1"/>
      <c r="K480" s="1"/>
      <c r="L480" s="1"/>
      <c r="M480" s="1"/>
      <c r="N480" s="1"/>
      <c r="O480" s="1"/>
      <c r="P480" s="12"/>
      <c r="Q480" s="1"/>
      <c r="R480" s="12"/>
      <c r="S480" s="1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8"/>
      <c r="I481" s="1"/>
      <c r="J481" s="1"/>
      <c r="K481" s="1"/>
      <c r="L481" s="1"/>
      <c r="M481" s="1"/>
      <c r="N481" s="1"/>
      <c r="O481" s="1"/>
      <c r="P481" s="12"/>
      <c r="Q481" s="1"/>
      <c r="R481" s="12"/>
      <c r="S481" s="1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8"/>
      <c r="I482" s="1"/>
      <c r="J482" s="1"/>
      <c r="K482" s="1"/>
      <c r="L482" s="1"/>
      <c r="M482" s="1"/>
      <c r="N482" s="1"/>
      <c r="O482" s="1"/>
      <c r="P482" s="12"/>
      <c r="Q482" s="1"/>
      <c r="R482" s="12"/>
      <c r="S482" s="1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8"/>
      <c r="I483" s="1"/>
      <c r="J483" s="1"/>
      <c r="K483" s="1"/>
      <c r="L483" s="1"/>
      <c r="M483" s="1"/>
      <c r="N483" s="1"/>
      <c r="O483" s="1"/>
      <c r="P483" s="12"/>
      <c r="Q483" s="1"/>
      <c r="R483" s="12"/>
      <c r="S483" s="1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8"/>
      <c r="I484" s="1"/>
      <c r="J484" s="1"/>
      <c r="K484" s="1"/>
      <c r="L484" s="1"/>
      <c r="M484" s="1"/>
      <c r="N484" s="1"/>
      <c r="O484" s="1"/>
      <c r="P484" s="12"/>
      <c r="Q484" s="1"/>
      <c r="R484" s="12"/>
      <c r="S484" s="1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8"/>
      <c r="I485" s="1"/>
      <c r="J485" s="1"/>
      <c r="K485" s="1"/>
      <c r="L485" s="1"/>
      <c r="M485" s="1"/>
      <c r="N485" s="1"/>
      <c r="O485" s="1"/>
      <c r="P485" s="12"/>
      <c r="Q485" s="1"/>
      <c r="R485" s="12"/>
      <c r="S485" s="1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8"/>
      <c r="I486" s="1"/>
      <c r="J486" s="1"/>
      <c r="K486" s="1"/>
      <c r="L486" s="1"/>
      <c r="M486" s="1"/>
      <c r="N486" s="1"/>
      <c r="O486" s="1"/>
      <c r="P486" s="12"/>
      <c r="Q486" s="1"/>
      <c r="R486" s="12"/>
      <c r="S486" s="1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8"/>
      <c r="I487" s="1"/>
      <c r="J487" s="1"/>
      <c r="K487" s="1"/>
      <c r="L487" s="1"/>
      <c r="M487" s="1"/>
      <c r="N487" s="1"/>
      <c r="O487" s="1"/>
      <c r="P487" s="12"/>
      <c r="Q487" s="1"/>
      <c r="R487" s="12"/>
      <c r="S487" s="1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8"/>
      <c r="I488" s="1"/>
      <c r="J488" s="1"/>
      <c r="K488" s="1"/>
      <c r="L488" s="1"/>
      <c r="M488" s="1"/>
      <c r="N488" s="1"/>
      <c r="O488" s="1"/>
      <c r="P488" s="12"/>
      <c r="Q488" s="1"/>
      <c r="R488" s="12"/>
      <c r="S488" s="1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8"/>
      <c r="I489" s="1"/>
      <c r="J489" s="1"/>
      <c r="K489" s="1"/>
      <c r="L489" s="1"/>
      <c r="M489" s="1"/>
      <c r="N489" s="1"/>
      <c r="O489" s="1"/>
      <c r="P489" s="12"/>
      <c r="Q489" s="1"/>
      <c r="R489" s="12"/>
      <c r="S489" s="12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8"/>
      <c r="I490" s="1"/>
      <c r="J490" s="1"/>
      <c r="K490" s="1"/>
      <c r="L490" s="1"/>
      <c r="M490" s="1"/>
      <c r="N490" s="1"/>
      <c r="O490" s="1"/>
      <c r="P490" s="12"/>
      <c r="Q490" s="1"/>
      <c r="R490" s="12"/>
      <c r="S490" s="12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8"/>
      <c r="I491" s="1"/>
      <c r="J491" s="1"/>
      <c r="K491" s="1"/>
      <c r="L491" s="1"/>
      <c r="M491" s="1"/>
      <c r="N491" s="1"/>
      <c r="O491" s="1"/>
      <c r="P491" s="12"/>
      <c r="Q491" s="1"/>
      <c r="R491" s="12"/>
      <c r="S491" s="12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8"/>
      <c r="I492" s="1"/>
      <c r="J492" s="1"/>
      <c r="K492" s="1"/>
      <c r="L492" s="1"/>
      <c r="M492" s="1"/>
      <c r="N492" s="1"/>
      <c r="O492" s="1"/>
      <c r="P492" s="12"/>
      <c r="Q492" s="1"/>
      <c r="R492" s="12"/>
      <c r="S492" s="12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8"/>
      <c r="I493" s="1"/>
      <c r="J493" s="1"/>
      <c r="K493" s="1"/>
      <c r="L493" s="1"/>
      <c r="M493" s="1"/>
      <c r="N493" s="1"/>
      <c r="O493" s="1"/>
      <c r="P493" s="12"/>
      <c r="Q493" s="1"/>
      <c r="R493" s="12"/>
      <c r="S493" s="12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8"/>
      <c r="I494" s="1"/>
      <c r="J494" s="1"/>
      <c r="K494" s="1"/>
      <c r="L494" s="1"/>
      <c r="M494" s="1"/>
      <c r="N494" s="1"/>
      <c r="O494" s="1"/>
      <c r="P494" s="12"/>
      <c r="Q494" s="1"/>
      <c r="R494" s="12"/>
      <c r="S494" s="12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8"/>
      <c r="I495" s="1"/>
      <c r="J495" s="1"/>
      <c r="K495" s="1"/>
      <c r="L495" s="1"/>
      <c r="M495" s="1"/>
      <c r="N495" s="1"/>
      <c r="O495" s="1"/>
      <c r="P495" s="12"/>
      <c r="Q495" s="1"/>
      <c r="R495" s="12"/>
      <c r="S495" s="12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8"/>
      <c r="I496" s="1"/>
      <c r="J496" s="1"/>
      <c r="K496" s="1"/>
      <c r="L496" s="1"/>
      <c r="M496" s="1"/>
      <c r="N496" s="1"/>
      <c r="O496" s="1"/>
      <c r="P496" s="12"/>
      <c r="Q496" s="1"/>
      <c r="R496" s="12"/>
      <c r="S496" s="12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8"/>
      <c r="I497" s="1"/>
      <c r="J497" s="1"/>
      <c r="K497" s="1"/>
      <c r="L497" s="1"/>
      <c r="M497" s="1"/>
      <c r="N497" s="1"/>
      <c r="O497" s="1"/>
      <c r="P497" s="12"/>
      <c r="Q497" s="1"/>
      <c r="R497" s="12"/>
      <c r="S497" s="12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8"/>
      <c r="I498" s="1"/>
      <c r="J498" s="1"/>
      <c r="K498" s="1"/>
      <c r="L498" s="1"/>
      <c r="M498" s="1"/>
      <c r="N498" s="1"/>
      <c r="O498" s="1"/>
      <c r="P498" s="12"/>
      <c r="Q498" s="1"/>
      <c r="R498" s="12"/>
      <c r="S498" s="12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O100" xr:uid="{17DABF41-4D35-4E9D-A19C-AA6FAD4CD2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2025-10-21T11:23:53Z</dcterms:created>
  <dcterms:modified xsi:type="dcterms:W3CDTF">2025-10-22T08:48:43Z</dcterms:modified>
</cp:coreProperties>
</file>