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F8A1B3-1884-4127-BA62-6127030FF2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2" l="1"/>
  <c r="X489" i="2"/>
  <c r="BO488" i="2"/>
  <c r="BM488" i="2"/>
  <c r="Y488" i="2"/>
  <c r="P488" i="2"/>
  <c r="X485" i="2"/>
  <c r="X484" i="2"/>
  <c r="BO483" i="2"/>
  <c r="BM483" i="2"/>
  <c r="Y483" i="2"/>
  <c r="BN483" i="2" s="1"/>
  <c r="P483" i="2"/>
  <c r="BO482" i="2"/>
  <c r="BM482" i="2"/>
  <c r="Y482" i="2"/>
  <c r="BP482" i="2" s="1"/>
  <c r="P482" i="2"/>
  <c r="X480" i="2"/>
  <c r="X479" i="2"/>
  <c r="BP478" i="2"/>
  <c r="BO478" i="2"/>
  <c r="BN478" i="2"/>
  <c r="BM478" i="2"/>
  <c r="Z478" i="2"/>
  <c r="Z479" i="2" s="1"/>
  <c r="Y478" i="2"/>
  <c r="Y480" i="2" s="1"/>
  <c r="P478" i="2"/>
  <c r="X476" i="2"/>
  <c r="X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BP469" i="2" s="1"/>
  <c r="P469" i="2"/>
  <c r="BP468" i="2"/>
  <c r="BO468" i="2"/>
  <c r="BN468" i="2"/>
  <c r="BM468" i="2"/>
  <c r="Z468" i="2"/>
  <c r="Y468" i="2"/>
  <c r="P468" i="2"/>
  <c r="BO467" i="2"/>
  <c r="BM467" i="2"/>
  <c r="Y467" i="2"/>
  <c r="Y471" i="2" s="1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Z501" i="2" s="1"/>
  <c r="P460" i="2"/>
  <c r="X456" i="2"/>
  <c r="X455" i="2"/>
  <c r="BP454" i="2"/>
  <c r="BO454" i="2"/>
  <c r="BN454" i="2"/>
  <c r="BM454" i="2"/>
  <c r="Z454" i="2"/>
  <c r="Y454" i="2"/>
  <c r="P454" i="2"/>
  <c r="BO453" i="2"/>
  <c r="BM453" i="2"/>
  <c r="Y453" i="2"/>
  <c r="BP453" i="2" s="1"/>
  <c r="P453" i="2"/>
  <c r="BO452" i="2"/>
  <c r="BM452" i="2"/>
  <c r="Z452" i="2"/>
  <c r="Y452" i="2"/>
  <c r="Y456" i="2" s="1"/>
  <c r="P452" i="2"/>
  <c r="X450" i="2"/>
  <c r="X449" i="2"/>
  <c r="BO448" i="2"/>
  <c r="BM448" i="2"/>
  <c r="Z448" i="2"/>
  <c r="Y448" i="2"/>
  <c r="BN448" i="2" s="1"/>
  <c r="P448" i="2"/>
  <c r="BO447" i="2"/>
  <c r="BM447" i="2"/>
  <c r="Y447" i="2"/>
  <c r="Z447" i="2" s="1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Z437" i="2" s="1"/>
  <c r="P437" i="2"/>
  <c r="X435" i="2"/>
  <c r="X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BO430" i="2"/>
  <c r="BM430" i="2"/>
  <c r="Y430" i="2"/>
  <c r="Z430" i="2" s="1"/>
  <c r="P430" i="2"/>
  <c r="BO429" i="2"/>
  <c r="BM429" i="2"/>
  <c r="Y429" i="2"/>
  <c r="BP429" i="2" s="1"/>
  <c r="P429" i="2"/>
  <c r="BP428" i="2"/>
  <c r="BO428" i="2"/>
  <c r="BM428" i="2"/>
  <c r="Y428" i="2"/>
  <c r="P428" i="2"/>
  <c r="BO427" i="2"/>
  <c r="BM427" i="2"/>
  <c r="Y427" i="2"/>
  <c r="Z427" i="2" s="1"/>
  <c r="P427" i="2"/>
  <c r="BP426" i="2"/>
  <c r="BO426" i="2"/>
  <c r="BN426" i="2"/>
  <c r="BM426" i="2"/>
  <c r="Z426" i="2"/>
  <c r="Y426" i="2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P422" i="2"/>
  <c r="X418" i="2"/>
  <c r="X417" i="2"/>
  <c r="BO416" i="2"/>
  <c r="BM416" i="2"/>
  <c r="Z416" i="2"/>
  <c r="Z417" i="2" s="1"/>
  <c r="Y416" i="2"/>
  <c r="X501" i="2" s="1"/>
  <c r="P416" i="2"/>
  <c r="X413" i="2"/>
  <c r="X412" i="2"/>
  <c r="BP411" i="2"/>
  <c r="BO411" i="2"/>
  <c r="BN411" i="2"/>
  <c r="BM411" i="2"/>
  <c r="Z411" i="2"/>
  <c r="Y411" i="2"/>
  <c r="P411" i="2"/>
  <c r="BO410" i="2"/>
  <c r="BM410" i="2"/>
  <c r="Y410" i="2"/>
  <c r="Y412" i="2" s="1"/>
  <c r="P410" i="2"/>
  <c r="BP409" i="2"/>
  <c r="BO409" i="2"/>
  <c r="BN409" i="2"/>
  <c r="BM409" i="2"/>
  <c r="Z409" i="2"/>
  <c r="Y409" i="2"/>
  <c r="P409" i="2"/>
  <c r="BO408" i="2"/>
  <c r="BM408" i="2"/>
  <c r="Y408" i="2"/>
  <c r="BP408" i="2" s="1"/>
  <c r="P408" i="2"/>
  <c r="X406" i="2"/>
  <c r="X405" i="2"/>
  <c r="BO404" i="2"/>
  <c r="BM404" i="2"/>
  <c r="Y404" i="2"/>
  <c r="BN404" i="2" s="1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P398" i="2"/>
  <c r="X396" i="2"/>
  <c r="X395" i="2"/>
  <c r="BO394" i="2"/>
  <c r="BM394" i="2"/>
  <c r="Y394" i="2"/>
  <c r="Z394" i="2" s="1"/>
  <c r="P394" i="2"/>
  <c r="BO393" i="2"/>
  <c r="BM393" i="2"/>
  <c r="Y393" i="2"/>
  <c r="BP393" i="2" s="1"/>
  <c r="P393" i="2"/>
  <c r="BP392" i="2"/>
  <c r="BO392" i="2"/>
  <c r="BM392" i="2"/>
  <c r="Y392" i="2"/>
  <c r="P392" i="2"/>
  <c r="BO391" i="2"/>
  <c r="BM391" i="2"/>
  <c r="Y391" i="2"/>
  <c r="Z391" i="2" s="1"/>
  <c r="P391" i="2"/>
  <c r="BP390" i="2"/>
  <c r="BO390" i="2"/>
  <c r="BN390" i="2"/>
  <c r="BM390" i="2"/>
  <c r="Z390" i="2"/>
  <c r="Y390" i="2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P386" i="2"/>
  <c r="BO385" i="2"/>
  <c r="BM385" i="2"/>
  <c r="Y385" i="2"/>
  <c r="BP385" i="2" s="1"/>
  <c r="P385" i="2"/>
  <c r="X381" i="2"/>
  <c r="X380" i="2"/>
  <c r="BO379" i="2"/>
  <c r="BM379" i="2"/>
  <c r="Y379" i="2"/>
  <c r="Z379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Y374" i="2"/>
  <c r="P374" i="2"/>
  <c r="BO373" i="2"/>
  <c r="BM373" i="2"/>
  <c r="Y373" i="2"/>
  <c r="P373" i="2"/>
  <c r="Y371" i="2"/>
  <c r="X371" i="2"/>
  <c r="X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P363" i="2"/>
  <c r="X361" i="2"/>
  <c r="X360" i="2"/>
  <c r="BO359" i="2"/>
  <c r="BM359" i="2"/>
  <c r="Y359" i="2"/>
  <c r="Z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P343" i="2"/>
  <c r="BO343" i="2"/>
  <c r="BN343" i="2"/>
  <c r="BM343" i="2"/>
  <c r="Z343" i="2"/>
  <c r="Y343" i="2"/>
  <c r="P343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BP336" i="2" s="1"/>
  <c r="P336" i="2"/>
  <c r="BO335" i="2"/>
  <c r="BM335" i="2"/>
  <c r="Y335" i="2"/>
  <c r="S501" i="2" s="1"/>
  <c r="P335" i="2"/>
  <c r="X332" i="2"/>
  <c r="X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P328" i="2"/>
  <c r="X326" i="2"/>
  <c r="X325" i="2"/>
  <c r="BP324" i="2"/>
  <c r="BO324" i="2"/>
  <c r="BN324" i="2"/>
  <c r="BM324" i="2"/>
  <c r="Z324" i="2"/>
  <c r="Y324" i="2"/>
  <c r="P324" i="2"/>
  <c r="BO323" i="2"/>
  <c r="BM323" i="2"/>
  <c r="Y323" i="2"/>
  <c r="BP323" i="2" s="1"/>
  <c r="P323" i="2"/>
  <c r="BO322" i="2"/>
  <c r="BM322" i="2"/>
  <c r="Z322" i="2"/>
  <c r="Y322" i="2"/>
  <c r="BP321" i="2"/>
  <c r="BO321" i="2"/>
  <c r="BN321" i="2"/>
  <c r="BM321" i="2"/>
  <c r="Z321" i="2"/>
  <c r="Y321" i="2"/>
  <c r="P321" i="2"/>
  <c r="X319" i="2"/>
  <c r="X318" i="2"/>
  <c r="BO317" i="2"/>
  <c r="BM317" i="2"/>
  <c r="Z317" i="2"/>
  <c r="Y317" i="2"/>
  <c r="BN317" i="2" s="1"/>
  <c r="P317" i="2"/>
  <c r="BO316" i="2"/>
  <c r="BM316" i="2"/>
  <c r="Y316" i="2"/>
  <c r="Z316" i="2" s="1"/>
  <c r="P316" i="2"/>
  <c r="BO315" i="2"/>
  <c r="BM315" i="2"/>
  <c r="Y315" i="2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Z307" i="2"/>
  <c r="Y307" i="2"/>
  <c r="BN307" i="2" s="1"/>
  <c r="P307" i="2"/>
  <c r="X305" i="2"/>
  <c r="X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5" i="2"/>
  <c r="X294" i="2"/>
  <c r="BP293" i="2"/>
  <c r="BO293" i="2"/>
  <c r="BN293" i="2"/>
  <c r="BM293" i="2"/>
  <c r="Z293" i="2"/>
  <c r="Y293" i="2"/>
  <c r="P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P279" i="2"/>
  <c r="X277" i="2"/>
  <c r="X276" i="2"/>
  <c r="BP275" i="2"/>
  <c r="BO275" i="2"/>
  <c r="BM275" i="2"/>
  <c r="Y275" i="2"/>
  <c r="BN275" i="2" s="1"/>
  <c r="P275" i="2"/>
  <c r="BO274" i="2"/>
  <c r="BM274" i="2"/>
  <c r="Y274" i="2"/>
  <c r="BP274" i="2" s="1"/>
  <c r="P274" i="2"/>
  <c r="X271" i="2"/>
  <c r="Y270" i="2"/>
  <c r="X270" i="2"/>
  <c r="BO269" i="2"/>
  <c r="BM269" i="2"/>
  <c r="Z269" i="2"/>
  <c r="Y269" i="2"/>
  <c r="P269" i="2"/>
  <c r="BO268" i="2"/>
  <c r="BM268" i="2"/>
  <c r="Y268" i="2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P262" i="2"/>
  <c r="BO261" i="2"/>
  <c r="BM261" i="2"/>
  <c r="Y261" i="2"/>
  <c r="BP261" i="2" s="1"/>
  <c r="P261" i="2"/>
  <c r="BP260" i="2"/>
  <c r="BO260" i="2"/>
  <c r="BM260" i="2"/>
  <c r="Y260" i="2"/>
  <c r="BN260" i="2" s="1"/>
  <c r="P260" i="2"/>
  <c r="BO259" i="2"/>
  <c r="BM259" i="2"/>
  <c r="Y259" i="2"/>
  <c r="P259" i="2"/>
  <c r="X256" i="2"/>
  <c r="X255" i="2"/>
  <c r="BO254" i="2"/>
  <c r="BM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M250" i="2"/>
  <c r="Y250" i="2"/>
  <c r="BP250" i="2" s="1"/>
  <c r="P250" i="2"/>
  <c r="X247" i="2"/>
  <c r="X246" i="2"/>
  <c r="BP245" i="2"/>
  <c r="BO245" i="2"/>
  <c r="BN245" i="2"/>
  <c r="BM245" i="2"/>
  <c r="Z245" i="2"/>
  <c r="Y245" i="2"/>
  <c r="P245" i="2"/>
  <c r="BO244" i="2"/>
  <c r="BM244" i="2"/>
  <c r="Z244" i="2"/>
  <c r="Y244" i="2"/>
  <c r="BN244" i="2" s="1"/>
  <c r="P244" i="2"/>
  <c r="BO243" i="2"/>
  <c r="BM243" i="2"/>
  <c r="Y243" i="2"/>
  <c r="P243" i="2"/>
  <c r="BO242" i="2"/>
  <c r="BM242" i="2"/>
  <c r="Y242" i="2"/>
  <c r="Y246" i="2" s="1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P237" i="2"/>
  <c r="X235" i="2"/>
  <c r="X234" i="2"/>
  <c r="BO233" i="2"/>
  <c r="BM233" i="2"/>
  <c r="Y233" i="2"/>
  <c r="P233" i="2"/>
  <c r="X231" i="2"/>
  <c r="X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X217" i="2"/>
  <c r="X216" i="2"/>
  <c r="BO215" i="2"/>
  <c r="BM215" i="2"/>
  <c r="Y215" i="2"/>
  <c r="P215" i="2"/>
  <c r="BO214" i="2"/>
  <c r="BM214" i="2"/>
  <c r="Y214" i="2"/>
  <c r="P214" i="2"/>
  <c r="X212" i="2"/>
  <c r="X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BP204" i="2" s="1"/>
  <c r="P204" i="2"/>
  <c r="BO203" i="2"/>
  <c r="BN203" i="2"/>
  <c r="BM203" i="2"/>
  <c r="Z203" i="2"/>
  <c r="Y203" i="2"/>
  <c r="BP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Y194" i="2"/>
  <c r="Z194" i="2" s="1"/>
  <c r="P194" i="2"/>
  <c r="BO193" i="2"/>
  <c r="BM193" i="2"/>
  <c r="Y193" i="2"/>
  <c r="P193" i="2"/>
  <c r="BP192" i="2"/>
  <c r="BO192" i="2"/>
  <c r="BN192" i="2"/>
  <c r="BM192" i="2"/>
  <c r="Z192" i="2"/>
  <c r="Y192" i="2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P186" i="2"/>
  <c r="X184" i="2"/>
  <c r="X183" i="2"/>
  <c r="BO182" i="2"/>
  <c r="BM182" i="2"/>
  <c r="Y182" i="2"/>
  <c r="P182" i="2"/>
  <c r="BP181" i="2"/>
  <c r="BO181" i="2"/>
  <c r="BM181" i="2"/>
  <c r="Y181" i="2"/>
  <c r="P181" i="2"/>
  <c r="Y178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P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Y163" i="2"/>
  <c r="Y168" i="2" s="1"/>
  <c r="P163" i="2"/>
  <c r="BP162" i="2"/>
  <c r="BO162" i="2"/>
  <c r="BM162" i="2"/>
  <c r="Y162" i="2"/>
  <c r="BN162" i="2" s="1"/>
  <c r="P162" i="2"/>
  <c r="BO161" i="2"/>
  <c r="BM161" i="2"/>
  <c r="Y161" i="2"/>
  <c r="Z161" i="2" s="1"/>
  <c r="P161" i="2"/>
  <c r="BO160" i="2"/>
  <c r="BN160" i="2"/>
  <c r="BM160" i="2"/>
  <c r="Z160" i="2"/>
  <c r="Y160" i="2"/>
  <c r="BP160" i="2" s="1"/>
  <c r="P160" i="2"/>
  <c r="BO159" i="2"/>
  <c r="BM159" i="2"/>
  <c r="Y159" i="2"/>
  <c r="P159" i="2"/>
  <c r="BO158" i="2"/>
  <c r="BM158" i="2"/>
  <c r="Y158" i="2"/>
  <c r="P158" i="2"/>
  <c r="X156" i="2"/>
  <c r="X155" i="2"/>
  <c r="BO154" i="2"/>
  <c r="BM154" i="2"/>
  <c r="Y154" i="2"/>
  <c r="Y155" i="2" s="1"/>
  <c r="P154" i="2"/>
  <c r="X150" i="2"/>
  <c r="X149" i="2"/>
  <c r="BO148" i="2"/>
  <c r="BM148" i="2"/>
  <c r="Y148" i="2"/>
  <c r="Z148" i="2" s="1"/>
  <c r="P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Z142" i="2" s="1"/>
  <c r="P142" i="2"/>
  <c r="BO141" i="2"/>
  <c r="BM141" i="2"/>
  <c r="Y141" i="2"/>
  <c r="H501" i="2" s="1"/>
  <c r="P141" i="2"/>
  <c r="X138" i="2"/>
  <c r="X137" i="2"/>
  <c r="BO136" i="2"/>
  <c r="BM136" i="2"/>
  <c r="Y136" i="2"/>
  <c r="Z136" i="2" s="1"/>
  <c r="P136" i="2"/>
  <c r="BO135" i="2"/>
  <c r="BM135" i="2"/>
  <c r="Y135" i="2"/>
  <c r="P135" i="2"/>
  <c r="X133" i="2"/>
  <c r="X132" i="2"/>
  <c r="BO131" i="2"/>
  <c r="BM131" i="2"/>
  <c r="Y131" i="2"/>
  <c r="Y133" i="2" s="1"/>
  <c r="P131" i="2"/>
  <c r="BP130" i="2"/>
  <c r="BO130" i="2"/>
  <c r="BN130" i="2"/>
  <c r="BM130" i="2"/>
  <c r="Z130" i="2"/>
  <c r="Y130" i="2"/>
  <c r="P130" i="2"/>
  <c r="X128" i="2"/>
  <c r="X127" i="2"/>
  <c r="BO126" i="2"/>
  <c r="BM126" i="2"/>
  <c r="Z126" i="2"/>
  <c r="Y126" i="2"/>
  <c r="BN126" i="2" s="1"/>
  <c r="P126" i="2"/>
  <c r="BO125" i="2"/>
  <c r="BM125" i="2"/>
  <c r="Y125" i="2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5" i="2"/>
  <c r="X104" i="2"/>
  <c r="BO103" i="2"/>
  <c r="BM103" i="2"/>
  <c r="Z103" i="2"/>
  <c r="Y103" i="2"/>
  <c r="BN103" i="2" s="1"/>
  <c r="P103" i="2"/>
  <c r="BO102" i="2"/>
  <c r="BM102" i="2"/>
  <c r="Y102" i="2"/>
  <c r="Z102" i="2" s="1"/>
  <c r="P102" i="2"/>
  <c r="BO101" i="2"/>
  <c r="BM101" i="2"/>
  <c r="Y101" i="2"/>
  <c r="P101" i="2"/>
  <c r="BP100" i="2"/>
  <c r="BO100" i="2"/>
  <c r="BM100" i="2"/>
  <c r="Y100" i="2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P92" i="2"/>
  <c r="Y90" i="2"/>
  <c r="X90" i="2"/>
  <c r="X89" i="2"/>
  <c r="BO88" i="2"/>
  <c r="BM88" i="2"/>
  <c r="Y88" i="2"/>
  <c r="P88" i="2"/>
  <c r="BO87" i="2"/>
  <c r="BM87" i="2"/>
  <c r="Y87" i="2"/>
  <c r="Y89" i="2" s="1"/>
  <c r="P87" i="2"/>
  <c r="BP86" i="2"/>
  <c r="BO86" i="2"/>
  <c r="BN86" i="2"/>
  <c r="BM86" i="2"/>
  <c r="Z86" i="2"/>
  <c r="Y86" i="2"/>
  <c r="P86" i="2"/>
  <c r="X83" i="2"/>
  <c r="X82" i="2"/>
  <c r="BO81" i="2"/>
  <c r="BM81" i="2"/>
  <c r="Y81" i="2"/>
  <c r="Y82" i="2" s="1"/>
  <c r="P81" i="2"/>
  <c r="BP80" i="2"/>
  <c r="BO80" i="2"/>
  <c r="BM80" i="2"/>
  <c r="Y80" i="2"/>
  <c r="BN80" i="2" s="1"/>
  <c r="P80" i="2"/>
  <c r="X78" i="2"/>
  <c r="X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BO73" i="2"/>
  <c r="BM73" i="2"/>
  <c r="Y73" i="2"/>
  <c r="P73" i="2"/>
  <c r="BO72" i="2"/>
  <c r="BM72" i="2"/>
  <c r="Y72" i="2"/>
  <c r="BP72" i="2" s="1"/>
  <c r="P72" i="2"/>
  <c r="X70" i="2"/>
  <c r="X69" i="2"/>
  <c r="BO68" i="2"/>
  <c r="BM68" i="2"/>
  <c r="Y68" i="2"/>
  <c r="Z68" i="2" s="1"/>
  <c r="P68" i="2"/>
  <c r="BP67" i="2"/>
  <c r="BO67" i="2"/>
  <c r="BN67" i="2"/>
  <c r="BM67" i="2"/>
  <c r="Z67" i="2"/>
  <c r="Y67" i="2"/>
  <c r="P67" i="2"/>
  <c r="BO66" i="2"/>
  <c r="BM66" i="2"/>
  <c r="Y66" i="2"/>
  <c r="P66" i="2"/>
  <c r="X64" i="2"/>
  <c r="X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O56" i="2"/>
  <c r="BN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P52" i="2"/>
  <c r="BO51" i="2"/>
  <c r="BM51" i="2"/>
  <c r="Y51" i="2"/>
  <c r="D501" i="2" s="1"/>
  <c r="P51" i="2"/>
  <c r="X48" i="2"/>
  <c r="X47" i="2"/>
  <c r="BO46" i="2"/>
  <c r="BM46" i="2"/>
  <c r="Y46" i="2"/>
  <c r="Y48" i="2" s="1"/>
  <c r="P46" i="2"/>
  <c r="X44" i="2"/>
  <c r="X43" i="2"/>
  <c r="BP42" i="2"/>
  <c r="BO42" i="2"/>
  <c r="BN42" i="2"/>
  <c r="BM42" i="2"/>
  <c r="Z42" i="2"/>
  <c r="Y42" i="2"/>
  <c r="P42" i="2"/>
  <c r="BO41" i="2"/>
  <c r="BM41" i="2"/>
  <c r="Y41" i="2"/>
  <c r="BP41" i="2" s="1"/>
  <c r="P41" i="2"/>
  <c r="BO40" i="2"/>
  <c r="BM40" i="2"/>
  <c r="Y40" i="2"/>
  <c r="P40" i="2"/>
  <c r="X36" i="2"/>
  <c r="X35" i="2"/>
  <c r="BO34" i="2"/>
  <c r="BM34" i="2"/>
  <c r="Z34" i="2"/>
  <c r="Z35" i="2" s="1"/>
  <c r="Y34" i="2"/>
  <c r="Y36" i="2" s="1"/>
  <c r="P34" i="2"/>
  <c r="X32" i="2"/>
  <c r="X31" i="2"/>
  <c r="BO30" i="2"/>
  <c r="BM30" i="2"/>
  <c r="Y30" i="2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D7" i="2"/>
  <c r="Q6" i="2"/>
  <c r="P2" i="2"/>
  <c r="F10" i="2" l="1"/>
  <c r="J9" i="2"/>
  <c r="F9" i="2"/>
  <c r="A10" i="2"/>
  <c r="BP30" i="2"/>
  <c r="BN30" i="2"/>
  <c r="Z30" i="2"/>
  <c r="BN46" i="2"/>
  <c r="BP46" i="2"/>
  <c r="BP52" i="2"/>
  <c r="BN52" i="2"/>
  <c r="Z52" i="2"/>
  <c r="Y70" i="2"/>
  <c r="Z66" i="2"/>
  <c r="BP76" i="2"/>
  <c r="Z76" i="2"/>
  <c r="Y96" i="2"/>
  <c r="Z92" i="2"/>
  <c r="BP101" i="2"/>
  <c r="BN101" i="2"/>
  <c r="Z101" i="2"/>
  <c r="BP109" i="2"/>
  <c r="BN109" i="2"/>
  <c r="Z109" i="2"/>
  <c r="Y138" i="2"/>
  <c r="BN135" i="2"/>
  <c r="Z135" i="2"/>
  <c r="Z137" i="2" s="1"/>
  <c r="BN136" i="2"/>
  <c r="BP136" i="2"/>
  <c r="BN142" i="2"/>
  <c r="BP142" i="2"/>
  <c r="Y150" i="2"/>
  <c r="Z146" i="2"/>
  <c r="BN163" i="2"/>
  <c r="BP170" i="2"/>
  <c r="Y174" i="2"/>
  <c r="Y173" i="2"/>
  <c r="BN170" i="2"/>
  <c r="Z170" i="2"/>
  <c r="BN171" i="2"/>
  <c r="BP171" i="2"/>
  <c r="BN172" i="2"/>
  <c r="BP172" i="2"/>
  <c r="BP182" i="2"/>
  <c r="BN182" i="2"/>
  <c r="Z182" i="2"/>
  <c r="Y200" i="2"/>
  <c r="Y199" i="2"/>
  <c r="BN191" i="2"/>
  <c r="BP193" i="2"/>
  <c r="BN193" i="2"/>
  <c r="Z193" i="2"/>
  <c r="BN194" i="2"/>
  <c r="BP194" i="2"/>
  <c r="BN195" i="2"/>
  <c r="BP195" i="2"/>
  <c r="BP198" i="2"/>
  <c r="BN198" i="2"/>
  <c r="Z198" i="2"/>
  <c r="Y212" i="2"/>
  <c r="BP202" i="2"/>
  <c r="BN202" i="2"/>
  <c r="Z202" i="2"/>
  <c r="BN205" i="2"/>
  <c r="BP205" i="2"/>
  <c r="BP208" i="2"/>
  <c r="BN208" i="2"/>
  <c r="Z208" i="2"/>
  <c r="BN222" i="2"/>
  <c r="BP224" i="2"/>
  <c r="BN224" i="2"/>
  <c r="Z224" i="2"/>
  <c r="BN226" i="2"/>
  <c r="BP226" i="2"/>
  <c r="BP229" i="2"/>
  <c r="BN229" i="2"/>
  <c r="Z229" i="2"/>
  <c r="Y234" i="2"/>
  <c r="BP233" i="2"/>
  <c r="BN233" i="2"/>
  <c r="Z233" i="2"/>
  <c r="Z234" i="2" s="1"/>
  <c r="Y235" i="2"/>
  <c r="Y239" i="2"/>
  <c r="Z237" i="2"/>
  <c r="Z238" i="2" s="1"/>
  <c r="BN261" i="2"/>
  <c r="Y281" i="2"/>
  <c r="Y280" i="2"/>
  <c r="BP279" i="2"/>
  <c r="BN279" i="2"/>
  <c r="Z279" i="2"/>
  <c r="Z280" i="2" s="1"/>
  <c r="H9" i="2"/>
  <c r="BN22" i="2"/>
  <c r="BP22" i="2"/>
  <c r="X491" i="2"/>
  <c r="Y31" i="2"/>
  <c r="BP27" i="2"/>
  <c r="BN27" i="2"/>
  <c r="Z27" i="2"/>
  <c r="C501" i="2"/>
  <c r="BP40" i="2"/>
  <c r="BN40" i="2"/>
  <c r="Z40" i="2"/>
  <c r="BP55" i="2"/>
  <c r="BN55" i="2"/>
  <c r="Z55" i="2"/>
  <c r="Z69" i="2"/>
  <c r="BN68" i="2"/>
  <c r="BP68" i="2"/>
  <c r="BP73" i="2"/>
  <c r="BN73" i="2"/>
  <c r="Z73" i="2"/>
  <c r="BN81" i="2"/>
  <c r="BP88" i="2"/>
  <c r="BN88" i="2"/>
  <c r="Z88" i="2"/>
  <c r="BP92" i="2"/>
  <c r="Y97" i="2"/>
  <c r="BN95" i="2"/>
  <c r="BP95" i="2"/>
  <c r="F501" i="2"/>
  <c r="Z100" i="2"/>
  <c r="Z104" i="2" s="1"/>
  <c r="BN115" i="2"/>
  <c r="BP146" i="2"/>
  <c r="BP147" i="2"/>
  <c r="BN147" i="2"/>
  <c r="Z147" i="2"/>
  <c r="BP159" i="2"/>
  <c r="BN159" i="2"/>
  <c r="Z159" i="2"/>
  <c r="BN181" i="2"/>
  <c r="Y184" i="2"/>
  <c r="Y183" i="2"/>
  <c r="Z181" i="2"/>
  <c r="Z183" i="2" s="1"/>
  <c r="BP214" i="2"/>
  <c r="Y217" i="2"/>
  <c r="Y216" i="2"/>
  <c r="BN215" i="2"/>
  <c r="BP215" i="2"/>
  <c r="BP237" i="2"/>
  <c r="Y238" i="2"/>
  <c r="BP243" i="2"/>
  <c r="BN243" i="2"/>
  <c r="Z243" i="2"/>
  <c r="BN250" i="2"/>
  <c r="BP254" i="2"/>
  <c r="BN254" i="2"/>
  <c r="Z254" i="2"/>
  <c r="BP268" i="2"/>
  <c r="BN268" i="2"/>
  <c r="Z268" i="2"/>
  <c r="BP290" i="2"/>
  <c r="BN290" i="2"/>
  <c r="BN292" i="2"/>
  <c r="BN297" i="2"/>
  <c r="Y305" i="2"/>
  <c r="Y304" i="2"/>
  <c r="BP297" i="2"/>
  <c r="BP301" i="2"/>
  <c r="BN301" i="2"/>
  <c r="Z301" i="2"/>
  <c r="BP303" i="2"/>
  <c r="BN303" i="2"/>
  <c r="Z303" i="2"/>
  <c r="BN310" i="2"/>
  <c r="Y312" i="2"/>
  <c r="Y313" i="2"/>
  <c r="Y319" i="2"/>
  <c r="BP315" i="2"/>
  <c r="BN315" i="2"/>
  <c r="Z315" i="2"/>
  <c r="Z318" i="2" s="1"/>
  <c r="BP330" i="2"/>
  <c r="BN330" i="2"/>
  <c r="Z330" i="2"/>
  <c r="BN335" i="2"/>
  <c r="Y338" i="2"/>
  <c r="BN344" i="2"/>
  <c r="BP373" i="2"/>
  <c r="Y376" i="2"/>
  <c r="Y375" i="2"/>
  <c r="BP374" i="2"/>
  <c r="BN374" i="2"/>
  <c r="Z374" i="2"/>
  <c r="BP389" i="2"/>
  <c r="BN389" i="2"/>
  <c r="Z389" i="2"/>
  <c r="BN394" i="2"/>
  <c r="BP394" i="2"/>
  <c r="Y400" i="2"/>
  <c r="Y401" i="2"/>
  <c r="BP398" i="2"/>
  <c r="BN398" i="2"/>
  <c r="Z398" i="2"/>
  <c r="BN410" i="2"/>
  <c r="BP425" i="2"/>
  <c r="BN425" i="2"/>
  <c r="Z425" i="2"/>
  <c r="BN430" i="2"/>
  <c r="BP430" i="2"/>
  <c r="BP432" i="2"/>
  <c r="BN432" i="2"/>
  <c r="Z432" i="2"/>
  <c r="BN438" i="2"/>
  <c r="Z438" i="2"/>
  <c r="BP446" i="2"/>
  <c r="BN446" i="2"/>
  <c r="Z446" i="2"/>
  <c r="X492" i="2"/>
  <c r="X494" i="2" s="1"/>
  <c r="X493" i="2"/>
  <c r="X495" i="2"/>
  <c r="BP34" i="2"/>
  <c r="Y35" i="2"/>
  <c r="E501" i="2"/>
  <c r="BN102" i="2"/>
  <c r="BP102" i="2"/>
  <c r="BP103" i="2"/>
  <c r="Y117" i="2"/>
  <c r="BN113" i="2"/>
  <c r="BP113" i="2"/>
  <c r="G501" i="2"/>
  <c r="BN125" i="2"/>
  <c r="BP125" i="2"/>
  <c r="BP126" i="2"/>
  <c r="Z149" i="2"/>
  <c r="BN148" i="2"/>
  <c r="BP148" i="2"/>
  <c r="Y167" i="2"/>
  <c r="BN158" i="2"/>
  <c r="BN161" i="2"/>
  <c r="BP161" i="2"/>
  <c r="BN176" i="2"/>
  <c r="BP176" i="2"/>
  <c r="Y188" i="2"/>
  <c r="BN186" i="2"/>
  <c r="BN196" i="2"/>
  <c r="BN204" i="2"/>
  <c r="BN206" i="2"/>
  <c r="Y231" i="2"/>
  <c r="BN220" i="2"/>
  <c r="BP220" i="2"/>
  <c r="BN227" i="2"/>
  <c r="Y230" i="2"/>
  <c r="BP244" i="2"/>
  <c r="Y263" i="2"/>
  <c r="BN267" i="2"/>
  <c r="Y271" i="2"/>
  <c r="Y294" i="2"/>
  <c r="Z297" i="2"/>
  <c r="Z299" i="2"/>
  <c r="BN299" i="2"/>
  <c r="Y331" i="2"/>
  <c r="BP328" i="2"/>
  <c r="BN328" i="2"/>
  <c r="Z328" i="2"/>
  <c r="Z331" i="2" s="1"/>
  <c r="BP349" i="2"/>
  <c r="BN349" i="2"/>
  <c r="Z349" i="2"/>
  <c r="BP353" i="2"/>
  <c r="BN353" i="2"/>
  <c r="Z353" i="2"/>
  <c r="Y355" i="2"/>
  <c r="Y356" i="2"/>
  <c r="BN359" i="2"/>
  <c r="BP359" i="2"/>
  <c r="Y365" i="2"/>
  <c r="Y364" i="2"/>
  <c r="BP363" i="2"/>
  <c r="BN363" i="2"/>
  <c r="Z363" i="2"/>
  <c r="Z364" i="2" s="1"/>
  <c r="Z380" i="2"/>
  <c r="BP386" i="2"/>
  <c r="BN386" i="2"/>
  <c r="Z386" i="2"/>
  <c r="BN392" i="2"/>
  <c r="Z392" i="2"/>
  <c r="Z400" i="2"/>
  <c r="BP422" i="2"/>
  <c r="BN422" i="2"/>
  <c r="Z422" i="2"/>
  <c r="BN428" i="2"/>
  <c r="Z428" i="2"/>
  <c r="BP438" i="2"/>
  <c r="Y450" i="2"/>
  <c r="BP444" i="2"/>
  <c r="BN444" i="2"/>
  <c r="Z444" i="2"/>
  <c r="BN467" i="2"/>
  <c r="Y470" i="2"/>
  <c r="AA501" i="2"/>
  <c r="Y490" i="2"/>
  <c r="BN300" i="2"/>
  <c r="BN302" i="2"/>
  <c r="BP307" i="2"/>
  <c r="BP317" i="2"/>
  <c r="Y326" i="2"/>
  <c r="BP322" i="2"/>
  <c r="Y332" i="2"/>
  <c r="T501" i="2"/>
  <c r="BN347" i="2"/>
  <c r="Y350" i="2"/>
  <c r="BN354" i="2"/>
  <c r="U501" i="2"/>
  <c r="Y405" i="2"/>
  <c r="Y406" i="2"/>
  <c r="Y413" i="2"/>
  <c r="BP416" i="2"/>
  <c r="Y417" i="2"/>
  <c r="Y501" i="2"/>
  <c r="BN433" i="2"/>
  <c r="BP448" i="2"/>
  <c r="BP452" i="2"/>
  <c r="BN316" i="2"/>
  <c r="Z344" i="2"/>
  <c r="BP346" i="2"/>
  <c r="Z354" i="2"/>
  <c r="Z355" i="2" s="1"/>
  <c r="BP369" i="2"/>
  <c r="BN379" i="2"/>
  <c r="BN391" i="2"/>
  <c r="BP404" i="2"/>
  <c r="BN427" i="2"/>
  <c r="BN437" i="2"/>
  <c r="Y440" i="2"/>
  <c r="BN447" i="2"/>
  <c r="BP461" i="2"/>
  <c r="Z469" i="2"/>
  <c r="BP483" i="2"/>
  <c r="I501" i="2"/>
  <c r="Y247" i="2"/>
  <c r="Z26" i="2"/>
  <c r="Y43" i="2"/>
  <c r="Z51" i="2"/>
  <c r="Z61" i="2"/>
  <c r="Z94" i="2"/>
  <c r="Y110" i="2"/>
  <c r="Y118" i="2"/>
  <c r="Z141" i="2"/>
  <c r="Z143" i="2" s="1"/>
  <c r="Y156" i="2"/>
  <c r="Y189" i="2"/>
  <c r="Y211" i="2"/>
  <c r="Y255" i="2"/>
  <c r="Y264" i="2"/>
  <c r="Z275" i="2"/>
  <c r="Z289" i="2"/>
  <c r="BN452" i="2"/>
  <c r="Y455" i="2"/>
  <c r="Y465" i="2"/>
  <c r="Z474" i="2"/>
  <c r="Y479" i="2"/>
  <c r="J501" i="2"/>
  <c r="BN269" i="2"/>
  <c r="Y295" i="2"/>
  <c r="BP316" i="2"/>
  <c r="Y370" i="2"/>
  <c r="BP379" i="2"/>
  <c r="BP391" i="2"/>
  <c r="BP427" i="2"/>
  <c r="BP437" i="2"/>
  <c r="BP447" i="2"/>
  <c r="BN469" i="2"/>
  <c r="Y484" i="2"/>
  <c r="K501" i="2"/>
  <c r="BN51" i="2"/>
  <c r="Z186" i="2"/>
  <c r="Z196" i="2"/>
  <c r="Z206" i="2"/>
  <c r="Z227" i="2"/>
  <c r="Z250" i="2"/>
  <c r="Z261" i="2"/>
  <c r="BN289" i="2"/>
  <c r="Z335" i="2"/>
  <c r="Z347" i="2"/>
  <c r="Y441" i="2"/>
  <c r="Z462" i="2"/>
  <c r="BN474" i="2"/>
  <c r="L501" i="2"/>
  <c r="Y32" i="2"/>
  <c r="BN26" i="2"/>
  <c r="BN61" i="2"/>
  <c r="Z81" i="2"/>
  <c r="BN94" i="2"/>
  <c r="Z115" i="2"/>
  <c r="BN141" i="2"/>
  <c r="Z163" i="2"/>
  <c r="Z29" i="2"/>
  <c r="Y44" i="2"/>
  <c r="Z54" i="2"/>
  <c r="BN66" i="2"/>
  <c r="Y69" i="2"/>
  <c r="BN76" i="2"/>
  <c r="Z87" i="2"/>
  <c r="BN100" i="2"/>
  <c r="Y111" i="2"/>
  <c r="Z120" i="2"/>
  <c r="Z121" i="2" s="1"/>
  <c r="BP135" i="2"/>
  <c r="BN146" i="2"/>
  <c r="Y149" i="2"/>
  <c r="Z158" i="2"/>
  <c r="Z191" i="2"/>
  <c r="Z222" i="2"/>
  <c r="Y256" i="2"/>
  <c r="Z267" i="2"/>
  <c r="Z270" i="2" s="1"/>
  <c r="BP269" i="2"/>
  <c r="Z292" i="2"/>
  <c r="Z302" i="2"/>
  <c r="Y380" i="2"/>
  <c r="Z410" i="2"/>
  <c r="Z433" i="2"/>
  <c r="Z467" i="2"/>
  <c r="M501" i="2"/>
  <c r="BN462" i="2"/>
  <c r="Y485" i="2"/>
  <c r="O501" i="2"/>
  <c r="BP51" i="2"/>
  <c r="BN29" i="2"/>
  <c r="Z41" i="2"/>
  <c r="Z43" i="2" s="1"/>
  <c r="BP66" i="2"/>
  <c r="BN120" i="2"/>
  <c r="Z131" i="2"/>
  <c r="Z132" i="2" s="1"/>
  <c r="Z387" i="2"/>
  <c r="Z423" i="2"/>
  <c r="Z443" i="2"/>
  <c r="Z449" i="2" s="1"/>
  <c r="Z453" i="2"/>
  <c r="Z455" i="2" s="1"/>
  <c r="P501" i="2"/>
  <c r="BN54" i="2"/>
  <c r="Z74" i="2"/>
  <c r="Z209" i="2"/>
  <c r="Z22" i="2"/>
  <c r="Z23" i="2" s="1"/>
  <c r="BN34" i="2"/>
  <c r="Z46" i="2"/>
  <c r="Z47" i="2" s="1"/>
  <c r="BP81" i="2"/>
  <c r="BN92" i="2"/>
  <c r="Z113" i="2"/>
  <c r="BP163" i="2"/>
  <c r="BP186" i="2"/>
  <c r="Z204" i="2"/>
  <c r="Z214" i="2"/>
  <c r="Z225" i="2"/>
  <c r="BN237" i="2"/>
  <c r="Z259" i="2"/>
  <c r="Y276" i="2"/>
  <c r="Z284" i="2"/>
  <c r="Z285" i="2" s="1"/>
  <c r="BN322" i="2"/>
  <c r="Y325" i="2"/>
  <c r="BP335" i="2"/>
  <c r="Z345" i="2"/>
  <c r="Y360" i="2"/>
  <c r="Z368" i="2"/>
  <c r="Y381" i="2"/>
  <c r="Y395" i="2"/>
  <c r="BN416" i="2"/>
  <c r="Z460" i="2"/>
  <c r="Y475" i="2"/>
  <c r="Z482" i="2"/>
  <c r="Z484" i="2" s="1"/>
  <c r="Q501" i="2"/>
  <c r="Y57" i="2"/>
  <c r="BN87" i="2"/>
  <c r="Z108" i="2"/>
  <c r="Z110" i="2" s="1"/>
  <c r="Z166" i="2"/>
  <c r="Z242" i="2"/>
  <c r="Z246" i="2" s="1"/>
  <c r="Z253" i="2"/>
  <c r="BN41" i="2"/>
  <c r="BN74" i="2"/>
  <c r="Y77" i="2"/>
  <c r="BP87" i="2"/>
  <c r="BN108" i="2"/>
  <c r="BP120" i="2"/>
  <c r="BN131" i="2"/>
  <c r="BP158" i="2"/>
  <c r="BN166" i="2"/>
  <c r="Z176" i="2"/>
  <c r="Z177" i="2" s="1"/>
  <c r="BP191" i="2"/>
  <c r="BN209" i="2"/>
  <c r="Z220" i="2"/>
  <c r="BN242" i="2"/>
  <c r="BN253" i="2"/>
  <c r="Z290" i="2"/>
  <c r="Z300" i="2"/>
  <c r="Z310" i="2"/>
  <c r="Y339" i="2"/>
  <c r="Y351" i="2"/>
  <c r="Z373" i="2"/>
  <c r="Z375" i="2" s="1"/>
  <c r="BN387" i="2"/>
  <c r="Z408" i="2"/>
  <c r="Z412" i="2" s="1"/>
  <c r="BP410" i="2"/>
  <c r="BN423" i="2"/>
  <c r="Z431" i="2"/>
  <c r="BN443" i="2"/>
  <c r="BN453" i="2"/>
  <c r="BP467" i="2"/>
  <c r="Z488" i="2"/>
  <c r="Z489" i="2" s="1"/>
  <c r="R501" i="2"/>
  <c r="BP141" i="2"/>
  <c r="BN214" i="2"/>
  <c r="BN225" i="2"/>
  <c r="BN259" i="2"/>
  <c r="BN284" i="2"/>
  <c r="BN345" i="2"/>
  <c r="BN368" i="2"/>
  <c r="BN460" i="2"/>
  <c r="BN482" i="2"/>
  <c r="Z72" i="2"/>
  <c r="Z77" i="2" s="1"/>
  <c r="Z116" i="2"/>
  <c r="Y121" i="2"/>
  <c r="BP131" i="2"/>
  <c r="Z154" i="2"/>
  <c r="Z155" i="2" s="1"/>
  <c r="Z164" i="2"/>
  <c r="Z187" i="2"/>
  <c r="Z197" i="2"/>
  <c r="Z207" i="2"/>
  <c r="Z228" i="2"/>
  <c r="BP242" i="2"/>
  <c r="Z251" i="2"/>
  <c r="Z262" i="2"/>
  <c r="Y277" i="2"/>
  <c r="Z336" i="2"/>
  <c r="Z348" i="2"/>
  <c r="Y361" i="2"/>
  <c r="BN373" i="2"/>
  <c r="Z385" i="2"/>
  <c r="Y396" i="2"/>
  <c r="BN408" i="2"/>
  <c r="BP423" i="2"/>
  <c r="BN431" i="2"/>
  <c r="Y434" i="2"/>
  <c r="BP443" i="2"/>
  <c r="Z463" i="2"/>
  <c r="Y476" i="2"/>
  <c r="BN488" i="2"/>
  <c r="Y58" i="2"/>
  <c r="Y104" i="2"/>
  <c r="Y127" i="2"/>
  <c r="BP259" i="2"/>
  <c r="BP284" i="2"/>
  <c r="Y318" i="2"/>
  <c r="BP368" i="2"/>
  <c r="Y449" i="2"/>
  <c r="BP460" i="2"/>
  <c r="B501" i="2"/>
  <c r="BP26" i="2"/>
  <c r="Z60" i="2"/>
  <c r="BN72" i="2"/>
  <c r="Y83" i="2"/>
  <c r="Z93" i="2"/>
  <c r="Z96" i="2" s="1"/>
  <c r="BN116" i="2"/>
  <c r="Y132" i="2"/>
  <c r="BN154" i="2"/>
  <c r="BN164" i="2"/>
  <c r="BN187" i="2"/>
  <c r="BN197" i="2"/>
  <c r="BN207" i="2"/>
  <c r="BN228" i="2"/>
  <c r="BN251" i="2"/>
  <c r="BN262" i="2"/>
  <c r="Z274" i="2"/>
  <c r="Z298" i="2"/>
  <c r="Z308" i="2"/>
  <c r="Z312" i="2" s="1"/>
  <c r="Z323" i="2"/>
  <c r="Z325" i="2" s="1"/>
  <c r="BN336" i="2"/>
  <c r="BN348" i="2"/>
  <c r="Z358" i="2"/>
  <c r="Z360" i="2" s="1"/>
  <c r="BN385" i="2"/>
  <c r="Z393" i="2"/>
  <c r="Z429" i="2"/>
  <c r="Z439" i="2"/>
  <c r="BN463" i="2"/>
  <c r="Z473" i="2"/>
  <c r="BP488" i="2"/>
  <c r="V501" i="2"/>
  <c r="Y137" i="2"/>
  <c r="Y435" i="2"/>
  <c r="W501" i="2"/>
  <c r="Y78" i="2"/>
  <c r="Y23" i="2"/>
  <c r="Y47" i="2"/>
  <c r="Y285" i="2"/>
  <c r="BN60" i="2"/>
  <c r="Y63" i="2"/>
  <c r="Z80" i="2"/>
  <c r="BN93" i="2"/>
  <c r="Y105" i="2"/>
  <c r="Z114" i="2"/>
  <c r="Y128" i="2"/>
  <c r="Y143" i="2"/>
  <c r="BP154" i="2"/>
  <c r="Z162" i="2"/>
  <c r="Z172" i="2"/>
  <c r="Z195" i="2"/>
  <c r="Z205" i="2"/>
  <c r="Z215" i="2"/>
  <c r="Z226" i="2"/>
  <c r="Z260" i="2"/>
  <c r="BN274" i="2"/>
  <c r="BN298" i="2"/>
  <c r="BN308" i="2"/>
  <c r="BN323" i="2"/>
  <c r="Z346" i="2"/>
  <c r="BN358" i="2"/>
  <c r="Z369" i="2"/>
  <c r="BN393" i="2"/>
  <c r="Z404" i="2"/>
  <c r="Z405" i="2" s="1"/>
  <c r="Y418" i="2"/>
  <c r="BN429" i="2"/>
  <c r="BN439" i="2"/>
  <c r="Z461" i="2"/>
  <c r="BN473" i="2"/>
  <c r="Z483" i="2"/>
  <c r="Y489" i="2"/>
  <c r="BP60" i="2"/>
  <c r="BP93" i="2"/>
  <c r="Z125" i="2"/>
  <c r="Z127" i="2" s="1"/>
  <c r="Y464" i="2"/>
  <c r="Y144" i="2"/>
  <c r="Y493" i="2" l="1"/>
  <c r="Z211" i="2"/>
  <c r="Y491" i="2"/>
  <c r="Y492" i="2"/>
  <c r="Z173" i="2"/>
  <c r="Z82" i="2"/>
  <c r="Z475" i="2"/>
  <c r="Z440" i="2"/>
  <c r="Z216" i="2"/>
  <c r="Z434" i="2"/>
  <c r="Z304" i="2"/>
  <c r="Z89" i="2"/>
  <c r="Y494" i="2"/>
  <c r="Z255" i="2"/>
  <c r="Z57" i="2"/>
  <c r="Z350" i="2"/>
  <c r="Z263" i="2"/>
  <c r="Z31" i="2"/>
  <c r="Z188" i="2"/>
  <c r="Z199" i="2"/>
  <c r="Z464" i="2"/>
  <c r="Z167" i="2"/>
  <c r="Z294" i="2"/>
  <c r="Z63" i="2"/>
  <c r="Z117" i="2"/>
  <c r="Z370" i="2"/>
  <c r="Z276" i="2"/>
  <c r="Z395" i="2"/>
  <c r="Z230" i="2"/>
  <c r="Y495" i="2"/>
  <c r="Z338" i="2"/>
  <c r="Z470" i="2"/>
  <c r="Z496" i="2" l="1"/>
</calcChain>
</file>

<file path=xl/sharedStrings.xml><?xml version="1.0" encoding="utf-8"?>
<sst xmlns="http://schemas.openxmlformats.org/spreadsheetml/2006/main" count="3598" uniqueCount="768">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</sst>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45957</v>
      </c>
      <c r="R5" s="559"/>
      <c r="T5" s="560" t="s">
        <v>3</v>
      </c>
      <c r="U5" s="561"/>
      <c r="V5" s="562" t="s">
        <v>754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 t="s">
        <v>76</v>
      </c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77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77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78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84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102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108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109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110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84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127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110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146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78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84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176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183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110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121</v>
      </c>
      <c r="M87" s="38" t="s">
        <v>88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117</v>
      </c>
      <c r="AK87" s="84">
        <v>48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203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110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146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176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233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110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78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84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108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110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7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78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251</v>
      </c>
      <c r="B146" s="63" t="s">
        <v>252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253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254</v>
      </c>
      <c r="B147" s="63" t="s">
        <v>255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260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261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146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262</v>
      </c>
      <c r="B154" s="63" t="s">
        <v>263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264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78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265</v>
      </c>
      <c r="B158" s="63" t="s">
        <v>266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45</v>
      </c>
      <c r="M158" s="38" t="s">
        <v>82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267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268</v>
      </c>
      <c r="B159" s="63" t="s">
        <v>269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270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271</v>
      </c>
      <c r="B160" s="63" t="s">
        <v>272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121</v>
      </c>
      <c r="M160" s="38" t="s">
        <v>82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276</v>
      </c>
      <c r="M161" s="38" t="s">
        <v>82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267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270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282</v>
      </c>
      <c r="B164" s="63" t="s">
        <v>283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276</v>
      </c>
      <c r="M164" s="38" t="s">
        <v>82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273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288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102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289</v>
      </c>
      <c r="B170" s="63" t="s">
        <v>290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293</v>
      </c>
      <c r="L170" s="37" t="s">
        <v>45</v>
      </c>
      <c r="M170" s="38" t="s">
        <v>292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291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293</v>
      </c>
      <c r="L171" s="37" t="s">
        <v>45</v>
      </c>
      <c r="M171" s="38" t="s">
        <v>292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293</v>
      </c>
      <c r="L172" s="37" t="s">
        <v>45</v>
      </c>
      <c r="M172" s="38" t="s">
        <v>292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299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293</v>
      </c>
      <c r="L176" s="37" t="s">
        <v>45</v>
      </c>
      <c r="M176" s="38" t="s">
        <v>292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296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302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110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303</v>
      </c>
      <c r="B181" s="63" t="s">
        <v>304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305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306</v>
      </c>
      <c r="B182" s="63" t="s">
        <v>307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199</v>
      </c>
      <c r="M182" s="38" t="s">
        <v>114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305</v>
      </c>
      <c r="AG182" s="78"/>
      <c r="AJ182" s="84" t="s">
        <v>117</v>
      </c>
      <c r="AK182" s="84">
        <v>37.799999999999997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146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310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311</v>
      </c>
      <c r="B187" s="63" t="s">
        <v>312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310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78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313</v>
      </c>
      <c r="B191" s="63" t="s">
        <v>314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121</v>
      </c>
      <c r="M191" s="38" t="s">
        <v>82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315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316</v>
      </c>
      <c r="B192" s="63" t="s">
        <v>317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121</v>
      </c>
      <c r="M192" s="38" t="s">
        <v>82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121</v>
      </c>
      <c r="M193" s="38" t="s">
        <v>82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121</v>
      </c>
      <c r="M194" s="38" t="s">
        <v>82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276</v>
      </c>
      <c r="M195" s="38" t="s">
        <v>82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315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276</v>
      </c>
      <c r="M196" s="38" t="s">
        <v>82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276</v>
      </c>
      <c r="M198" s="38" t="s">
        <v>82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84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333</v>
      </c>
      <c r="B202" s="63" t="s">
        <v>334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116</v>
      </c>
      <c r="M202" s="38" t="s">
        <v>88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335</v>
      </c>
      <c r="AG202" s="78"/>
      <c r="AJ202" s="84" t="s">
        <v>117</v>
      </c>
      <c r="AK202" s="84">
        <v>64.8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116</v>
      </c>
      <c r="M203" s="38" t="s">
        <v>88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117</v>
      </c>
      <c r="AK203" s="84">
        <v>64.8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339</v>
      </c>
      <c r="B204" s="63" t="s">
        <v>340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199</v>
      </c>
      <c r="M205" s="38" t="s">
        <v>88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335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199</v>
      </c>
      <c r="M207" s="38" t="s">
        <v>88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199</v>
      </c>
      <c r="M208" s="38" t="s">
        <v>88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341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199</v>
      </c>
      <c r="M209" s="38" t="s">
        <v>96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338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176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356</v>
      </c>
      <c r="B214" s="63" t="s">
        <v>357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358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362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110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363</v>
      </c>
      <c r="B220" s="63" t="s">
        <v>364</v>
      </c>
      <c r="C220" s="36">
        <v>4301012228</v>
      </c>
      <c r="D220" s="623">
        <v>4680115887282</v>
      </c>
      <c r="E220" s="623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366</v>
      </c>
      <c r="AC220" s="280" t="s">
        <v>365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45</v>
      </c>
      <c r="M221" s="38" t="s">
        <v>114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369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370</v>
      </c>
      <c r="B222" s="63" t="s">
        <v>371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4301011824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375</v>
      </c>
      <c r="B225" s="63" t="s">
        <v>377</v>
      </c>
      <c r="C225" s="36">
        <v>4301012196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369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4301011722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121</v>
      </c>
      <c r="M228" s="38" t="s">
        <v>114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374</v>
      </c>
      <c r="AG228" s="78"/>
      <c r="AJ228" s="84" t="s">
        <v>117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383</v>
      </c>
      <c r="B229" s="63" t="s">
        <v>385</v>
      </c>
      <c r="C229" s="36">
        <v>4301012195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374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146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386</v>
      </c>
      <c r="B233" s="63" t="s">
        <v>387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388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389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390</v>
      </c>
      <c r="B237" s="63" t="s">
        <v>391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293</v>
      </c>
      <c r="L237" s="37" t="s">
        <v>45</v>
      </c>
      <c r="M237" s="38" t="s">
        <v>292</v>
      </c>
      <c r="N237" s="38"/>
      <c r="O237" s="37">
        <v>45</v>
      </c>
      <c r="P237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392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393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293</v>
      </c>
      <c r="L241" s="37" t="s">
        <v>45</v>
      </c>
      <c r="M241" s="38" t="s">
        <v>292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396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397</v>
      </c>
      <c r="B242" s="63" t="s">
        <v>398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293</v>
      </c>
      <c r="L242" s="37" t="s">
        <v>45</v>
      </c>
      <c r="M242" s="38" t="s">
        <v>292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293</v>
      </c>
      <c r="L243" s="37" t="s">
        <v>45</v>
      </c>
      <c r="M243" s="38" t="s">
        <v>292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293</v>
      </c>
      <c r="L244" s="37" t="s">
        <v>45</v>
      </c>
      <c r="M244" s="38" t="s">
        <v>292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293</v>
      </c>
      <c r="L245" s="37" t="s">
        <v>45</v>
      </c>
      <c r="M245" s="38" t="s">
        <v>292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405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110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116</v>
      </c>
      <c r="M250" s="38" t="s">
        <v>114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117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116</v>
      </c>
      <c r="M252" s="38" t="s">
        <v>114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117</v>
      </c>
      <c r="AK252" s="84">
        <v>86.4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421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110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430</v>
      </c>
      <c r="B262" s="63" t="s">
        <v>431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432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433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84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434</v>
      </c>
      <c r="B267" s="63" t="s">
        <v>435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437</v>
      </c>
      <c r="B268" s="63" t="s">
        <v>438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199</v>
      </c>
      <c r="M268" s="38" t="s">
        <v>96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440</v>
      </c>
      <c r="B269" s="63" t="s">
        <v>441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199</v>
      </c>
      <c r="M269" s="38" t="s">
        <v>88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443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78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444</v>
      </c>
      <c r="B274" s="63" t="s">
        <v>445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446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447</v>
      </c>
      <c r="B275" s="63" t="s">
        <v>448</v>
      </c>
      <c r="C275" s="36">
        <v>4301031429</v>
      </c>
      <c r="D275" s="623">
        <v>4680115886919</v>
      </c>
      <c r="E275" s="62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5"/>
      <c r="R275" s="625"/>
      <c r="S275" s="625"/>
      <c r="T275" s="62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0"/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1"/>
      <c r="P277" s="627" t="s">
        <v>40</v>
      </c>
      <c r="Q277" s="628"/>
      <c r="R277" s="628"/>
      <c r="S277" s="628"/>
      <c r="T277" s="628"/>
      <c r="U277" s="628"/>
      <c r="V277" s="629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2" t="s">
        <v>84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37.5" customHeight="1" x14ac:dyDescent="0.25">
      <c r="A279" s="63" t="s">
        <v>450</v>
      </c>
      <c r="B279" s="63" t="s">
        <v>451</v>
      </c>
      <c r="C279" s="36">
        <v>4301051782</v>
      </c>
      <c r="D279" s="623">
        <v>4680115884618</v>
      </c>
      <c r="E279" s="62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88</v>
      </c>
      <c r="N279" s="38"/>
      <c r="O279" s="37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1" t="s">
        <v>453</v>
      </c>
      <c r="B282" s="621"/>
      <c r="C282" s="621"/>
      <c r="D282" s="621"/>
      <c r="E282" s="621"/>
      <c r="F282" s="621"/>
      <c r="G282" s="621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  <c r="U282" s="621"/>
      <c r="V282" s="621"/>
      <c r="W282" s="621"/>
      <c r="X282" s="621"/>
      <c r="Y282" s="621"/>
      <c r="Z282" s="621"/>
      <c r="AA282" s="65"/>
      <c r="AB282" s="65"/>
      <c r="AC282" s="79"/>
    </row>
    <row r="283" spans="1:68" ht="14.25" customHeight="1" x14ac:dyDescent="0.25">
      <c r="A283" s="622" t="s">
        <v>110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23">
        <v>4680115883703</v>
      </c>
      <c r="E284" s="6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115</v>
      </c>
      <c r="L284" s="37" t="s">
        <v>45</v>
      </c>
      <c r="M284" s="38" t="s">
        <v>114</v>
      </c>
      <c r="N284" s="38"/>
      <c r="O284" s="37">
        <v>55</v>
      </c>
      <c r="P284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458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110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78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7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28">IFERROR(X297*I297/H297,"0")</f>
        <v>0</v>
      </c>
      <c r="BN297" s="78">
        <f t="shared" ref="BN297:BN303" si="29">IFERROR(Y297*I297/H297,"0")</f>
        <v>0</v>
      </c>
      <c r="BO297" s="78">
        <f t="shared" ref="BO297:BO303" si="30">IFERROR(1/J297*(X297/H297),"0")</f>
        <v>0</v>
      </c>
      <c r="BP297" s="78">
        <f t="shared" ref="BP297:BP303" si="31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121</v>
      </c>
      <c r="M298" s="38" t="s">
        <v>82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117</v>
      </c>
      <c r="AK298" s="84">
        <v>50.4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478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486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7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28"/>
        <v>0</v>
      </c>
      <c r="BN303" s="78">
        <f t="shared" si="29"/>
        <v>0</v>
      </c>
      <c r="BO303" s="78">
        <f t="shared" si="30"/>
        <v>0</v>
      </c>
      <c r="BP303" s="78">
        <f t="shared" si="31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84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116</v>
      </c>
      <c r="M307" s="38" t="s">
        <v>88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117</v>
      </c>
      <c r="AK307" s="84">
        <v>62.4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176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117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45</v>
      </c>
      <c r="M317" s="38" t="s">
        <v>96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102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2" t="s">
        <v>521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199</v>
      </c>
      <c r="M324" s="38" t="s">
        <v>107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518</v>
      </c>
      <c r="AG324" s="78"/>
      <c r="AJ324" s="84" t="s">
        <v>117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527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531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536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84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539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199</v>
      </c>
      <c r="M336" s="38" t="s">
        <v>88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542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199</v>
      </c>
      <c r="M337" s="38" t="s">
        <v>96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545</v>
      </c>
      <c r="AG337" s="78"/>
      <c r="AJ337" s="84" t="s">
        <v>117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546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547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110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550</v>
      </c>
      <c r="AG343" s="78"/>
      <c r="AJ343" s="84" t="s">
        <v>117</v>
      </c>
      <c r="AK343" s="84">
        <v>120</v>
      </c>
      <c r="BB343" s="407" t="s">
        <v>66</v>
      </c>
      <c r="BM343" s="78">
        <f t="shared" ref="BM343:BM349" si="33">IFERROR(X343*I343/H343,"0")</f>
        <v>0</v>
      </c>
      <c r="BN343" s="78">
        <f t="shared" ref="BN343:BN349" si="34">IFERROR(Y343*I343/H343,"0")</f>
        <v>0</v>
      </c>
      <c r="BO343" s="78">
        <f t="shared" ref="BO343:BO349" si="35">IFERROR(1/J343*(X343/H343),"0")</f>
        <v>0</v>
      </c>
      <c r="BP343" s="78">
        <f t="shared" ref="BP343:BP349" si="36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553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37.5" customHeight="1" x14ac:dyDescent="0.25">
      <c r="A345" s="63" t="s">
        <v>554</v>
      </c>
      <c r="B345" s="63" t="s">
        <v>555</v>
      </c>
      <c r="C345" s="36">
        <v>4301011867</v>
      </c>
      <c r="D345" s="623">
        <v>4680115884830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82</v>
      </c>
      <c r="N345" s="38"/>
      <c r="O345" s="37">
        <v>60</v>
      </c>
      <c r="P345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556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4301011832</v>
      </c>
      <c r="D346" s="623">
        <v>4607091383997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96</v>
      </c>
      <c r="N346" s="38"/>
      <c r="O346" s="37">
        <v>60</v>
      </c>
      <c r="P346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559</v>
      </c>
      <c r="AG346" s="78"/>
      <c r="AJ346" s="84" t="s">
        <v>117</v>
      </c>
      <c r="AK346" s="84">
        <v>120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562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553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556</v>
      </c>
      <c r="AG349" s="78"/>
      <c r="AJ349" s="84" t="s">
        <v>45</v>
      </c>
      <c r="AK349" s="84">
        <v>0</v>
      </c>
      <c r="BB349" s="419" t="s">
        <v>66</v>
      </c>
      <c r="BM349" s="78">
        <f t="shared" si="33"/>
        <v>0</v>
      </c>
      <c r="BN349" s="78">
        <f t="shared" si="34"/>
        <v>0</v>
      </c>
      <c r="BO349" s="78">
        <f t="shared" si="35"/>
        <v>0</v>
      </c>
      <c r="BP349" s="78">
        <f t="shared" si="36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2" t="s">
        <v>146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117</v>
      </c>
      <c r="AK353" s="84">
        <v>120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569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84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574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577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581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110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78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3">
        <v>4607091384802</v>
      </c>
      <c r="E373" s="62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589</v>
      </c>
      <c r="AG373" s="78"/>
      <c r="AJ373" s="84" t="s">
        <v>117</v>
      </c>
      <c r="AK373" s="84">
        <v>52.56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3">
        <v>4607091384802</v>
      </c>
      <c r="E374" s="623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6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589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591</v>
      </c>
      <c r="B378" s="63" t="s">
        <v>592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593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594</v>
      </c>
      <c r="B379" s="63" t="s">
        <v>595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593</v>
      </c>
      <c r="AG379" s="78"/>
      <c r="AJ379" s="84" t="s">
        <v>117</v>
      </c>
      <c r="AK379" s="84">
        <v>33.6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20" t="s">
        <v>596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54"/>
      <c r="AB382" s="54"/>
      <c r="AC382" s="54"/>
    </row>
    <row r="383" spans="1:68" ht="16.5" customHeight="1" x14ac:dyDescent="0.25">
      <c r="A383" s="621" t="s">
        <v>597</v>
      </c>
      <c r="B383" s="621"/>
      <c r="C383" s="621"/>
      <c r="D383" s="621"/>
      <c r="E383" s="621"/>
      <c r="F383" s="621"/>
      <c r="G383" s="621"/>
      <c r="H383" s="621"/>
      <c r="I383" s="621"/>
      <c r="J383" s="621"/>
      <c r="K383" s="621"/>
      <c r="L383" s="621"/>
      <c r="M383" s="621"/>
      <c r="N383" s="621"/>
      <c r="O383" s="621"/>
      <c r="P383" s="621"/>
      <c r="Q383" s="621"/>
      <c r="R383" s="621"/>
      <c r="S383" s="621"/>
      <c r="T383" s="621"/>
      <c r="U383" s="621"/>
      <c r="V383" s="621"/>
      <c r="W383" s="621"/>
      <c r="X383" s="621"/>
      <c r="Y383" s="621"/>
      <c r="Z383" s="621"/>
      <c r="AA383" s="65"/>
      <c r="AB383" s="65"/>
      <c r="AC383" s="79"/>
    </row>
    <row r="384" spans="1:68" ht="14.25" customHeight="1" x14ac:dyDescent="0.25">
      <c r="A384" s="622" t="s">
        <v>78</v>
      </c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22"/>
      <c r="P384" s="622"/>
      <c r="Q384" s="622"/>
      <c r="R384" s="622"/>
      <c r="S384" s="622"/>
      <c r="T384" s="622"/>
      <c r="U384" s="622"/>
      <c r="V384" s="622"/>
      <c r="W384" s="622"/>
      <c r="X384" s="622"/>
      <c r="Y384" s="622"/>
      <c r="Z384" s="622"/>
      <c r="AA384" s="66"/>
      <c r="AB384" s="66"/>
      <c r="AC384" s="80"/>
    </row>
    <row r="385" spans="1:68" ht="27" customHeight="1" x14ac:dyDescent="0.25">
      <c r="A385" s="63" t="s">
        <v>598</v>
      </c>
      <c r="B385" s="63" t="s">
        <v>599</v>
      </c>
      <c r="C385" s="36">
        <v>4301031405</v>
      </c>
      <c r="D385" s="623">
        <v>4680115886100</v>
      </c>
      <c r="E385" s="623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45</v>
      </c>
      <c r="M385" s="38" t="s">
        <v>82</v>
      </c>
      <c r="N385" s="38"/>
      <c r="O385" s="37">
        <v>50</v>
      </c>
      <c r="P385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5"/>
      <c r="R385" s="625"/>
      <c r="S385" s="625"/>
      <c r="T385" s="62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4" si="37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2" t="s">
        <v>600</v>
      </c>
      <c r="AG385" s="78"/>
      <c r="AJ385" s="84" t="s">
        <v>45</v>
      </c>
      <c r="AK385" s="84">
        <v>0</v>
      </c>
      <c r="BB385" s="443" t="s">
        <v>66</v>
      </c>
      <c r="BM385" s="78">
        <f t="shared" ref="BM385:BM394" si="38">IFERROR(X385*I385/H385,"0")</f>
        <v>0</v>
      </c>
      <c r="BN385" s="78">
        <f t="shared" ref="BN385:BN394" si="39">IFERROR(Y385*I385/H385,"0")</f>
        <v>0</v>
      </c>
      <c r="BO385" s="78">
        <f t="shared" ref="BO385:BO394" si="40">IFERROR(1/J385*(X385/H385),"0")</f>
        <v>0</v>
      </c>
      <c r="BP385" s="78">
        <f t="shared" ref="BP385:BP394" si="41">IFERROR(1/J385*(Y385/H385),"0")</f>
        <v>0</v>
      </c>
    </row>
    <row r="386" spans="1:68" ht="27" customHeight="1" x14ac:dyDescent="0.25">
      <c r="A386" s="63" t="s">
        <v>601</v>
      </c>
      <c r="B386" s="63" t="s">
        <v>602</v>
      </c>
      <c r="C386" s="36">
        <v>4301031382</v>
      </c>
      <c r="D386" s="623">
        <v>4680115886117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603</v>
      </c>
      <c r="AG386" s="78"/>
      <c r="AJ386" s="84" t="s">
        <v>45</v>
      </c>
      <c r="AK386" s="84">
        <v>0</v>
      </c>
      <c r="BB386" s="445" t="s">
        <v>66</v>
      </c>
      <c r="BM386" s="78">
        <f t="shared" si="38"/>
        <v>0</v>
      </c>
      <c r="BN386" s="78">
        <f t="shared" si="39"/>
        <v>0</v>
      </c>
      <c r="BO386" s="78">
        <f t="shared" si="40"/>
        <v>0</v>
      </c>
      <c r="BP386" s="78">
        <f t="shared" si="41"/>
        <v>0</v>
      </c>
    </row>
    <row r="387" spans="1:68" ht="27" customHeight="1" x14ac:dyDescent="0.25">
      <c r="A387" s="63" t="s">
        <v>601</v>
      </c>
      <c r="B387" s="63" t="s">
        <v>604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603</v>
      </c>
      <c r="AG387" s="78"/>
      <c r="AJ387" s="84" t="s">
        <v>45</v>
      </c>
      <c r="AK387" s="84">
        <v>0</v>
      </c>
      <c r="BB387" s="447" t="s">
        <v>66</v>
      </c>
      <c r="BM387" s="78">
        <f t="shared" si="38"/>
        <v>0</v>
      </c>
      <c r="BN387" s="78">
        <f t="shared" si="39"/>
        <v>0</v>
      </c>
      <c r="BO387" s="78">
        <f t="shared" si="40"/>
        <v>0</v>
      </c>
      <c r="BP387" s="78">
        <f t="shared" si="41"/>
        <v>0</v>
      </c>
    </row>
    <row r="388" spans="1:68" ht="27" customHeight="1" x14ac:dyDescent="0.25">
      <c r="A388" s="63" t="s">
        <v>605</v>
      </c>
      <c r="B388" s="63" t="s">
        <v>606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121</v>
      </c>
      <c r="M388" s="38" t="s">
        <v>82</v>
      </c>
      <c r="N388" s="38"/>
      <c r="O388" s="37">
        <v>50</v>
      </c>
      <c r="P388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607</v>
      </c>
      <c r="AG388" s="78"/>
      <c r="AJ388" s="84" t="s">
        <v>117</v>
      </c>
      <c r="AK388" s="84">
        <v>64.8</v>
      </c>
      <c r="BB388" s="449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608</v>
      </c>
      <c r="B389" s="63" t="s">
        <v>609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 t="shared" ref="Z389:Z394" si="42">IFERROR(IF(Y389=0,"",ROUNDUP(Y389/H389,0)*0.00502),"")</f>
        <v/>
      </c>
      <c r="AA389" s="68" t="s">
        <v>45</v>
      </c>
      <c r="AB389" s="69" t="s">
        <v>45</v>
      </c>
      <c r="AC389" s="450" t="s">
        <v>600</v>
      </c>
      <c r="AG389" s="78"/>
      <c r="AJ389" s="84" t="s">
        <v>45</v>
      </c>
      <c r="AK389" s="84">
        <v>0</v>
      </c>
      <c r="BB389" s="451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 t="shared" si="42"/>
        <v/>
      </c>
      <c r="AA390" s="68" t="s">
        <v>45</v>
      </c>
      <c r="AB390" s="69" t="s">
        <v>45</v>
      </c>
      <c r="AC390" s="452" t="s">
        <v>600</v>
      </c>
      <c r="AG390" s="78"/>
      <c r="AJ390" s="84" t="s">
        <v>45</v>
      </c>
      <c r="AK390" s="84">
        <v>0</v>
      </c>
      <c r="BB390" s="453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37.5" customHeight="1" x14ac:dyDescent="0.25">
      <c r="A391" s="63" t="s">
        <v>612</v>
      </c>
      <c r="B391" s="63" t="s">
        <v>613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si="42"/>
        <v/>
      </c>
      <c r="AA391" s="68" t="s">
        <v>45</v>
      </c>
      <c r="AB391" s="69" t="s">
        <v>45</v>
      </c>
      <c r="AC391" s="454" t="s">
        <v>614</v>
      </c>
      <c r="AG391" s="78"/>
      <c r="AJ391" s="84" t="s">
        <v>45</v>
      </c>
      <c r="AK391" s="84">
        <v>0</v>
      </c>
      <c r="BB391" s="455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615</v>
      </c>
      <c r="B392" s="63" t="s">
        <v>616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6" t="s">
        <v>617</v>
      </c>
      <c r="AG392" s="78"/>
      <c r="AJ392" s="84" t="s">
        <v>45</v>
      </c>
      <c r="AK392" s="84">
        <v>0</v>
      </c>
      <c r="BB392" s="457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618</v>
      </c>
      <c r="B393" s="63" t="s">
        <v>619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8" t="s">
        <v>620</v>
      </c>
      <c r="AG393" s="78"/>
      <c r="AJ393" s="84" t="s">
        <v>45</v>
      </c>
      <c r="AK393" s="84">
        <v>0</v>
      </c>
      <c r="BB393" s="459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IFERROR(SUM(X385:X394),"0")</f>
        <v>0</v>
      </c>
      <c r="Y396" s="43">
        <f>IFERROR(SUM(Y385:Y394),"0")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84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623</v>
      </c>
      <c r="B398" s="63" t="s">
        <v>624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120</v>
      </c>
      <c r="L398" s="37" t="s">
        <v>45</v>
      </c>
      <c r="M398" s="38" t="s">
        <v>88</v>
      </c>
      <c r="N398" s="38"/>
      <c r="O398" s="37">
        <v>45</v>
      </c>
      <c r="P398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626</v>
      </c>
      <c r="B399" s="63" t="s">
        <v>627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45</v>
      </c>
      <c r="M399" s="38" t="s">
        <v>88</v>
      </c>
      <c r="N399" s="38"/>
      <c r="O399" s="37">
        <v>45</v>
      </c>
      <c r="P399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629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146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630</v>
      </c>
      <c r="B404" s="63" t="s">
        <v>631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6" t="s">
        <v>632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78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633</v>
      </c>
      <c r="B408" s="63" t="s">
        <v>634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120</v>
      </c>
      <c r="L408" s="37" t="s">
        <v>45</v>
      </c>
      <c r="M408" s="38" t="s">
        <v>114</v>
      </c>
      <c r="N408" s="38"/>
      <c r="O408" s="37">
        <v>50</v>
      </c>
      <c r="P408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68" t="s">
        <v>635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636</v>
      </c>
      <c r="B409" s="63" t="s">
        <v>637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0" t="s">
        <v>638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639</v>
      </c>
      <c r="B410" s="63" t="s">
        <v>640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644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78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645</v>
      </c>
      <c r="B416" s="63" t="s">
        <v>646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45</v>
      </c>
      <c r="M416" s="38" t="s">
        <v>82</v>
      </c>
      <c r="N416" s="38"/>
      <c r="O416" s="37">
        <v>50</v>
      </c>
      <c r="P416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6" t="s">
        <v>647</v>
      </c>
      <c r="AG416" s="78"/>
      <c r="AJ416" s="84" t="s">
        <v>45</v>
      </c>
      <c r="AK416" s="84">
        <v>0</v>
      </c>
      <c r="BB416" s="47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648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648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110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649</v>
      </c>
      <c r="B422" s="63" t="s">
        <v>650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3" si="43">IFERROR(IF(X422="",0,CEILING((X422/$H422),1)*$H422),"")</f>
        <v>0</v>
      </c>
      <c r="Z422" s="41" t="str">
        <f t="shared" ref="Z422:Z428" si="44">IFERROR(IF(Y422=0,"",ROUNDUP(Y422/H422,0)*0.01196),"")</f>
        <v/>
      </c>
      <c r="AA422" s="68" t="s">
        <v>45</v>
      </c>
      <c r="AB422" s="69" t="s">
        <v>45</v>
      </c>
      <c r="AC422" s="478" t="s">
        <v>113</v>
      </c>
      <c r="AG422" s="78"/>
      <c r="AJ422" s="84" t="s">
        <v>117</v>
      </c>
      <c r="AK422" s="84">
        <v>42.24</v>
      </c>
      <c r="BB422" s="479" t="s">
        <v>66</v>
      </c>
      <c r="BM422" s="78">
        <f t="shared" ref="BM422:BM433" si="45">IFERROR(X422*I422/H422,"0")</f>
        <v>0</v>
      </c>
      <c r="BN422" s="78">
        <f t="shared" ref="BN422:BN433" si="46">IFERROR(Y422*I422/H422,"0")</f>
        <v>0</v>
      </c>
      <c r="BO422" s="78">
        <f t="shared" ref="BO422:BO433" si="47">IFERROR(1/J422*(X422/H422),"0")</f>
        <v>0</v>
      </c>
      <c r="BP422" s="78">
        <f t="shared" ref="BP422:BP433" si="48">IFERROR(1/J422*(Y422/H422),"0")</f>
        <v>0</v>
      </c>
    </row>
    <row r="423" spans="1:68" ht="27" customHeight="1" x14ac:dyDescent="0.25">
      <c r="A423" s="63" t="s">
        <v>651</v>
      </c>
      <c r="B423" s="63" t="s">
        <v>652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114</v>
      </c>
      <c r="N423" s="38"/>
      <c r="O423" s="37">
        <v>60</v>
      </c>
      <c r="P423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3"/>
        <v>0</v>
      </c>
      <c r="Z423" s="41" t="str">
        <f t="shared" si="44"/>
        <v/>
      </c>
      <c r="AA423" s="68" t="s">
        <v>45</v>
      </c>
      <c r="AB423" s="69" t="s">
        <v>45</v>
      </c>
      <c r="AC423" s="480" t="s">
        <v>653</v>
      </c>
      <c r="AG423" s="78"/>
      <c r="AJ423" s="84" t="s">
        <v>117</v>
      </c>
      <c r="AK423" s="84">
        <v>42.24</v>
      </c>
      <c r="BB423" s="481" t="s">
        <v>66</v>
      </c>
      <c r="BM423" s="78">
        <f t="shared" si="45"/>
        <v>0</v>
      </c>
      <c r="BN423" s="78">
        <f t="shared" si="46"/>
        <v>0</v>
      </c>
      <c r="BO423" s="78">
        <f t="shared" si="47"/>
        <v>0</v>
      </c>
      <c r="BP423" s="78">
        <f t="shared" si="48"/>
        <v>0</v>
      </c>
    </row>
    <row r="424" spans="1:68" ht="27" customHeight="1" x14ac:dyDescent="0.25">
      <c r="A424" s="63" t="s">
        <v>654</v>
      </c>
      <c r="B424" s="63" t="s">
        <v>655</v>
      </c>
      <c r="C424" s="36">
        <v>4301012145</v>
      </c>
      <c r="D424" s="623">
        <v>4607091383522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3"/>
        <v>0</v>
      </c>
      <c r="Z424" s="41" t="str">
        <f t="shared" si="44"/>
        <v/>
      </c>
      <c r="AA424" s="68" t="s">
        <v>45</v>
      </c>
      <c r="AB424" s="69" t="s">
        <v>45</v>
      </c>
      <c r="AC424" s="482" t="s">
        <v>656</v>
      </c>
      <c r="AG424" s="78"/>
      <c r="AJ424" s="84" t="s">
        <v>45</v>
      </c>
      <c r="AK424" s="84">
        <v>0</v>
      </c>
      <c r="BB424" s="483" t="s">
        <v>66</v>
      </c>
      <c r="BM424" s="78">
        <f t="shared" si="45"/>
        <v>0</v>
      </c>
      <c r="BN424" s="78">
        <f t="shared" si="46"/>
        <v>0</v>
      </c>
      <c r="BO424" s="78">
        <f t="shared" si="47"/>
        <v>0</v>
      </c>
      <c r="BP424" s="78">
        <f t="shared" si="48"/>
        <v>0</v>
      </c>
    </row>
    <row r="425" spans="1:68" ht="27" customHeight="1" x14ac:dyDescent="0.25">
      <c r="A425" s="63" t="s">
        <v>657</v>
      </c>
      <c r="B425" s="63" t="s">
        <v>658</v>
      </c>
      <c r="C425" s="36">
        <v>4301011376</v>
      </c>
      <c r="D425" s="623">
        <v>4680115885226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116</v>
      </c>
      <c r="M425" s="38" t="s">
        <v>88</v>
      </c>
      <c r="N425" s="38"/>
      <c r="O425" s="37">
        <v>60</v>
      </c>
      <c r="P425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3"/>
        <v>0</v>
      </c>
      <c r="Z425" s="41" t="str">
        <f t="shared" si="44"/>
        <v/>
      </c>
      <c r="AA425" s="68" t="s">
        <v>45</v>
      </c>
      <c r="AB425" s="69" t="s">
        <v>45</v>
      </c>
      <c r="AC425" s="484" t="s">
        <v>659</v>
      </c>
      <c r="AG425" s="78"/>
      <c r="AJ425" s="84" t="s">
        <v>117</v>
      </c>
      <c r="AK425" s="84">
        <v>42.24</v>
      </c>
      <c r="BB425" s="485" t="s">
        <v>66</v>
      </c>
      <c r="BM425" s="78">
        <f t="shared" si="45"/>
        <v>0</v>
      </c>
      <c r="BN425" s="78">
        <f t="shared" si="46"/>
        <v>0</v>
      </c>
      <c r="BO425" s="78">
        <f t="shared" si="47"/>
        <v>0</v>
      </c>
      <c r="BP425" s="78">
        <f t="shared" si="48"/>
        <v>0</v>
      </c>
    </row>
    <row r="426" spans="1:68" ht="16.5" customHeight="1" x14ac:dyDescent="0.25">
      <c r="A426" s="63" t="s">
        <v>660</v>
      </c>
      <c r="B426" s="63" t="s">
        <v>661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3"/>
        <v>0</v>
      </c>
      <c r="Z426" s="41" t="str">
        <f t="shared" si="44"/>
        <v/>
      </c>
      <c r="AA426" s="68" t="s">
        <v>45</v>
      </c>
      <c r="AB426" s="69" t="s">
        <v>45</v>
      </c>
      <c r="AC426" s="486" t="s">
        <v>662</v>
      </c>
      <c r="AG426" s="78"/>
      <c r="AJ426" s="84" t="s">
        <v>45</v>
      </c>
      <c r="AK426" s="84">
        <v>0</v>
      </c>
      <c r="BB426" s="487" t="s">
        <v>66</v>
      </c>
      <c r="BM426" s="78">
        <f t="shared" si="45"/>
        <v>0</v>
      </c>
      <c r="BN426" s="78">
        <f t="shared" si="46"/>
        <v>0</v>
      </c>
      <c r="BO426" s="78">
        <f t="shared" si="47"/>
        <v>0</v>
      </c>
      <c r="BP426" s="78">
        <f t="shared" si="48"/>
        <v>0</v>
      </c>
    </row>
    <row r="427" spans="1:68" ht="27" customHeight="1" x14ac:dyDescent="0.25">
      <c r="A427" s="63" t="s">
        <v>663</v>
      </c>
      <c r="B427" s="63" t="s">
        <v>664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8" t="s">
        <v>665</v>
      </c>
      <c r="AG427" s="78"/>
      <c r="AJ427" s="84" t="s">
        <v>117</v>
      </c>
      <c r="AK427" s="84">
        <v>42.24</v>
      </c>
      <c r="BB427" s="489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16.5" customHeight="1" x14ac:dyDescent="0.25">
      <c r="A428" s="63" t="s">
        <v>667</v>
      </c>
      <c r="B428" s="63" t="s">
        <v>668</v>
      </c>
      <c r="C428" s="36">
        <v>4301011799</v>
      </c>
      <c r="D428" s="623">
        <v>4680115884519</v>
      </c>
      <c r="E428" s="623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88</v>
      </c>
      <c r="N428" s="38"/>
      <c r="O428" s="37">
        <v>60</v>
      </c>
      <c r="P428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625"/>
      <c r="R428" s="625"/>
      <c r="S428" s="625"/>
      <c r="T428" s="626"/>
      <c r="U428" s="39" t="s">
        <v>45</v>
      </c>
      <c r="V428" s="39" t="s">
        <v>666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90" t="s">
        <v>669</v>
      </c>
      <c r="AG428" s="78"/>
      <c r="AJ428" s="84" t="s">
        <v>45</v>
      </c>
      <c r="AK428" s="84">
        <v>0</v>
      </c>
      <c r="BB428" s="491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4301012125</v>
      </c>
      <c r="D429" s="623">
        <v>4680115886391</v>
      </c>
      <c r="E429" s="623"/>
      <c r="F429" s="62">
        <v>0.4</v>
      </c>
      <c r="G429" s="37">
        <v>6</v>
      </c>
      <c r="H429" s="62">
        <v>2.4</v>
      </c>
      <c r="I429" s="62">
        <v>2.58</v>
      </c>
      <c r="J429" s="37">
        <v>182</v>
      </c>
      <c r="K429" s="37" t="s">
        <v>89</v>
      </c>
      <c r="L429" s="37" t="s">
        <v>45</v>
      </c>
      <c r="M429" s="38" t="s">
        <v>88</v>
      </c>
      <c r="N429" s="38"/>
      <c r="O429" s="37">
        <v>60</v>
      </c>
      <c r="P429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2" t="s">
        <v>113</v>
      </c>
      <c r="AG429" s="78"/>
      <c r="AJ429" s="84" t="s">
        <v>45</v>
      </c>
      <c r="AK429" s="84">
        <v>0</v>
      </c>
      <c r="BB429" s="493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4301012035</v>
      </c>
      <c r="D430" s="623">
        <v>4680115880603</v>
      </c>
      <c r="E430" s="623"/>
      <c r="F430" s="62">
        <v>0.6</v>
      </c>
      <c r="G430" s="37">
        <v>8</v>
      </c>
      <c r="H430" s="62">
        <v>4.8</v>
      </c>
      <c r="I430" s="62">
        <v>6.93</v>
      </c>
      <c r="J430" s="37">
        <v>132</v>
      </c>
      <c r="K430" s="37" t="s">
        <v>120</v>
      </c>
      <c r="L430" s="37" t="s">
        <v>45</v>
      </c>
      <c r="M430" s="38" t="s">
        <v>114</v>
      </c>
      <c r="N430" s="38"/>
      <c r="O430" s="37">
        <v>60</v>
      </c>
      <c r="P430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4" t="s">
        <v>113</v>
      </c>
      <c r="AG430" s="78"/>
      <c r="AJ430" s="84" t="s">
        <v>45</v>
      </c>
      <c r="AK430" s="84">
        <v>0</v>
      </c>
      <c r="BB430" s="495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4301012036</v>
      </c>
      <c r="D431" s="623">
        <v>4680115882782</v>
      </c>
      <c r="E431" s="623"/>
      <c r="F431" s="62">
        <v>0.6</v>
      </c>
      <c r="G431" s="37">
        <v>8</v>
      </c>
      <c r="H431" s="62">
        <v>4.8</v>
      </c>
      <c r="I431" s="62">
        <v>6.96</v>
      </c>
      <c r="J431" s="37">
        <v>120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>IFERROR(IF(Y431=0,"",ROUNDUP(Y431/H431,0)*0.00937),"")</f>
        <v/>
      </c>
      <c r="AA431" s="68" t="s">
        <v>45</v>
      </c>
      <c r="AB431" s="69" t="s">
        <v>45</v>
      </c>
      <c r="AC431" s="496" t="s">
        <v>653</v>
      </c>
      <c r="AG431" s="78"/>
      <c r="AJ431" s="84" t="s">
        <v>45</v>
      </c>
      <c r="AK431" s="84">
        <v>0</v>
      </c>
      <c r="BB431" s="497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676</v>
      </c>
      <c r="B432" s="63" t="s">
        <v>677</v>
      </c>
      <c r="C432" s="36">
        <v>4301012050</v>
      </c>
      <c r="D432" s="623">
        <v>4680115885479</v>
      </c>
      <c r="E432" s="623"/>
      <c r="F432" s="62">
        <v>0.4</v>
      </c>
      <c r="G432" s="37">
        <v>6</v>
      </c>
      <c r="H432" s="62">
        <v>2.4</v>
      </c>
      <c r="I432" s="62">
        <v>2.58</v>
      </c>
      <c r="J432" s="37">
        <v>182</v>
      </c>
      <c r="K432" s="37" t="s">
        <v>89</v>
      </c>
      <c r="L432" s="37" t="s">
        <v>45</v>
      </c>
      <c r="M432" s="38" t="s">
        <v>114</v>
      </c>
      <c r="N432" s="38"/>
      <c r="O432" s="37">
        <v>60</v>
      </c>
      <c r="P432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8" t="s">
        <v>678</v>
      </c>
      <c r="AG432" s="78"/>
      <c r="AJ432" s="84" t="s">
        <v>45</v>
      </c>
      <c r="AK432" s="84">
        <v>0</v>
      </c>
      <c r="BB432" s="499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4301012034</v>
      </c>
      <c r="D433" s="623">
        <v>4607091389982</v>
      </c>
      <c r="E433" s="623"/>
      <c r="F433" s="62">
        <v>0.6</v>
      </c>
      <c r="G433" s="37">
        <v>8</v>
      </c>
      <c r="H433" s="62">
        <v>4.8</v>
      </c>
      <c r="I433" s="62">
        <v>6.93</v>
      </c>
      <c r="J433" s="37">
        <v>132</v>
      </c>
      <c r="K433" s="37" t="s">
        <v>120</v>
      </c>
      <c r="L433" s="37" t="s">
        <v>45</v>
      </c>
      <c r="M433" s="38" t="s">
        <v>114</v>
      </c>
      <c r="N433" s="38"/>
      <c r="O433" s="37">
        <v>60</v>
      </c>
      <c r="P433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00" t="s">
        <v>665</v>
      </c>
      <c r="AG433" s="78"/>
      <c r="AJ433" s="84" t="s">
        <v>45</v>
      </c>
      <c r="AK433" s="84">
        <v>0</v>
      </c>
      <c r="BB433" s="501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39</v>
      </c>
      <c r="X434" s="43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43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67"/>
      <c r="AB434" s="67"/>
      <c r="AC434" s="67"/>
    </row>
    <row r="435" spans="1:68" x14ac:dyDescent="0.2">
      <c r="A435" s="630"/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1"/>
      <c r="P435" s="627" t="s">
        <v>40</v>
      </c>
      <c r="Q435" s="628"/>
      <c r="R435" s="628"/>
      <c r="S435" s="628"/>
      <c r="T435" s="628"/>
      <c r="U435" s="628"/>
      <c r="V435" s="629"/>
      <c r="W435" s="42" t="s">
        <v>0</v>
      </c>
      <c r="X435" s="43">
        <f>IFERROR(SUM(X422:X433),"0")</f>
        <v>0</v>
      </c>
      <c r="Y435" s="43">
        <f>IFERROR(SUM(Y422:Y433),"0")</f>
        <v>0</v>
      </c>
      <c r="Z435" s="42"/>
      <c r="AA435" s="67"/>
      <c r="AB435" s="67"/>
      <c r="AC435" s="67"/>
    </row>
    <row r="436" spans="1:68" ht="14.25" customHeight="1" x14ac:dyDescent="0.25">
      <c r="A436" s="622" t="s">
        <v>146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6"/>
      <c r="AB436" s="66"/>
      <c r="AC436" s="80"/>
    </row>
    <row r="437" spans="1:68" ht="16.5" customHeight="1" x14ac:dyDescent="0.25">
      <c r="A437" s="63" t="s">
        <v>681</v>
      </c>
      <c r="B437" s="63" t="s">
        <v>682</v>
      </c>
      <c r="C437" s="36">
        <v>4301020334</v>
      </c>
      <c r="D437" s="623">
        <v>4607091388930</v>
      </c>
      <c r="E437" s="62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115</v>
      </c>
      <c r="L437" s="37" t="s">
        <v>116</v>
      </c>
      <c r="M437" s="38" t="s">
        <v>88</v>
      </c>
      <c r="N437" s="38"/>
      <c r="O437" s="37">
        <v>70</v>
      </c>
      <c r="P437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683</v>
      </c>
      <c r="AG437" s="78"/>
      <c r="AJ437" s="84" t="s">
        <v>117</v>
      </c>
      <c r="AK437" s="84">
        <v>42.24</v>
      </c>
      <c r="BB437" s="50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684</v>
      </c>
      <c r="B438" s="63" t="s">
        <v>685</v>
      </c>
      <c r="C438" s="36">
        <v>4301020384</v>
      </c>
      <c r="D438" s="623">
        <v>4680115886407</v>
      </c>
      <c r="E438" s="62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70</v>
      </c>
      <c r="P438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04" t="s">
        <v>683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686</v>
      </c>
      <c r="B439" s="63" t="s">
        <v>687</v>
      </c>
      <c r="C439" s="36">
        <v>4301020385</v>
      </c>
      <c r="D439" s="623">
        <v>4680115880054</v>
      </c>
      <c r="E439" s="62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121</v>
      </c>
      <c r="M439" s="38" t="s">
        <v>114</v>
      </c>
      <c r="N439" s="38"/>
      <c r="O439" s="37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683</v>
      </c>
      <c r="AG439" s="78"/>
      <c r="AJ439" s="84" t="s">
        <v>117</v>
      </c>
      <c r="AK439" s="84">
        <v>57.6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39</v>
      </c>
      <c r="X440" s="43">
        <f>IFERROR(X437/H437,"0")+IFERROR(X438/H438,"0")+IFERROR(X439/H439,"0")</f>
        <v>0</v>
      </c>
      <c r="Y440" s="43">
        <f>IFERROR(Y437/H437,"0")+IFERROR(Y438/H438,"0")+IFERROR(Y439/H439,"0")</f>
        <v>0</v>
      </c>
      <c r="Z440" s="43">
        <f>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0</v>
      </c>
      <c r="X441" s="43">
        <f>IFERROR(SUM(X437:X439),"0")</f>
        <v>0</v>
      </c>
      <c r="Y441" s="43">
        <f>IFERROR(SUM(Y437:Y439),"0")</f>
        <v>0</v>
      </c>
      <c r="Z441" s="42"/>
      <c r="AA441" s="67"/>
      <c r="AB441" s="67"/>
      <c r="AC441" s="67"/>
    </row>
    <row r="442" spans="1:68" ht="14.25" customHeight="1" x14ac:dyDescent="0.25">
      <c r="A442" s="622" t="s">
        <v>78</v>
      </c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22"/>
      <c r="P442" s="622"/>
      <c r="Q442" s="622"/>
      <c r="R442" s="622"/>
      <c r="S442" s="622"/>
      <c r="T442" s="622"/>
      <c r="U442" s="622"/>
      <c r="V442" s="622"/>
      <c r="W442" s="622"/>
      <c r="X442" s="622"/>
      <c r="Y442" s="622"/>
      <c r="Z442" s="622"/>
      <c r="AA442" s="66"/>
      <c r="AB442" s="66"/>
      <c r="AC442" s="80"/>
    </row>
    <row r="443" spans="1:68" ht="27" customHeight="1" x14ac:dyDescent="0.25">
      <c r="A443" s="63" t="s">
        <v>688</v>
      </c>
      <c r="B443" s="63" t="s">
        <v>689</v>
      </c>
      <c r="C443" s="36">
        <v>4301031349</v>
      </c>
      <c r="D443" s="623">
        <v>4680115883116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114</v>
      </c>
      <c r="N443" s="38"/>
      <c r="O443" s="37">
        <v>70</v>
      </c>
      <c r="P443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48" si="49"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8" t="s">
        <v>690</v>
      </c>
      <c r="AG443" s="78"/>
      <c r="AJ443" s="84" t="s">
        <v>117</v>
      </c>
      <c r="AK443" s="84">
        <v>42.24</v>
      </c>
      <c r="BB443" s="509" t="s">
        <v>66</v>
      </c>
      <c r="BM443" s="78">
        <f t="shared" ref="BM443:BM448" si="50">IFERROR(X443*I443/H443,"0")</f>
        <v>0</v>
      </c>
      <c r="BN443" s="78">
        <f t="shared" ref="BN443:BN448" si="51">IFERROR(Y443*I443/H443,"0")</f>
        <v>0</v>
      </c>
      <c r="BO443" s="78">
        <f t="shared" ref="BO443:BO448" si="52">IFERROR(1/J443*(X443/H443),"0")</f>
        <v>0</v>
      </c>
      <c r="BP443" s="78">
        <f t="shared" ref="BP443:BP448" si="53">IFERROR(1/J443*(Y443/H443),"0")</f>
        <v>0</v>
      </c>
    </row>
    <row r="444" spans="1:68" ht="27" customHeight="1" x14ac:dyDescent="0.25">
      <c r="A444" s="63" t="s">
        <v>691</v>
      </c>
      <c r="B444" s="63" t="s">
        <v>692</v>
      </c>
      <c r="C444" s="36">
        <v>4301031350</v>
      </c>
      <c r="D444" s="623">
        <v>4680115883093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115</v>
      </c>
      <c r="L444" s="37" t="s">
        <v>116</v>
      </c>
      <c r="M444" s="38" t="s">
        <v>82</v>
      </c>
      <c r="N444" s="38"/>
      <c r="O444" s="37">
        <v>70</v>
      </c>
      <c r="P444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9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693</v>
      </c>
      <c r="AG444" s="78"/>
      <c r="AJ444" s="84" t="s">
        <v>117</v>
      </c>
      <c r="AK444" s="84">
        <v>42.24</v>
      </c>
      <c r="BB444" s="511" t="s">
        <v>66</v>
      </c>
      <c r="BM444" s="78">
        <f t="shared" si="50"/>
        <v>0</v>
      </c>
      <c r="BN444" s="78">
        <f t="shared" si="51"/>
        <v>0</v>
      </c>
      <c r="BO444" s="78">
        <f t="shared" si="52"/>
        <v>0</v>
      </c>
      <c r="BP444" s="78">
        <f t="shared" si="53"/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4301031353</v>
      </c>
      <c r="D445" s="623">
        <v>4680115883109</v>
      </c>
      <c r="E445" s="62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115</v>
      </c>
      <c r="L445" s="37" t="s">
        <v>116</v>
      </c>
      <c r="M445" s="38" t="s">
        <v>82</v>
      </c>
      <c r="N445" s="38"/>
      <c r="O445" s="37">
        <v>70</v>
      </c>
      <c r="P445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9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696</v>
      </c>
      <c r="AG445" s="78"/>
      <c r="AJ445" s="84" t="s">
        <v>117</v>
      </c>
      <c r="AK445" s="84">
        <v>42.24</v>
      </c>
      <c r="BB445" s="513" t="s">
        <v>66</v>
      </c>
      <c r="BM445" s="78">
        <f t="shared" si="50"/>
        <v>0</v>
      </c>
      <c r="BN445" s="78">
        <f t="shared" si="51"/>
        <v>0</v>
      </c>
      <c r="BO445" s="78">
        <f t="shared" si="52"/>
        <v>0</v>
      </c>
      <c r="BP445" s="78">
        <f t="shared" si="53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4301031419</v>
      </c>
      <c r="D446" s="623">
        <v>4680115882072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114</v>
      </c>
      <c r="N446" s="38"/>
      <c r="O446" s="37">
        <v>70</v>
      </c>
      <c r="P446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4" t="s">
        <v>690</v>
      </c>
      <c r="AG446" s="78"/>
      <c r="AJ446" s="84" t="s">
        <v>45</v>
      </c>
      <c r="AK446" s="84">
        <v>0</v>
      </c>
      <c r="BB446" s="515" t="s">
        <v>66</v>
      </c>
      <c r="BM446" s="78">
        <f t="shared" si="50"/>
        <v>0</v>
      </c>
      <c r="BN446" s="78">
        <f t="shared" si="51"/>
        <v>0</v>
      </c>
      <c r="BO446" s="78">
        <f t="shared" si="52"/>
        <v>0</v>
      </c>
      <c r="BP446" s="78">
        <f t="shared" si="53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4301031418</v>
      </c>
      <c r="D447" s="623">
        <v>4680115882102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120</v>
      </c>
      <c r="L447" s="37" t="s">
        <v>45</v>
      </c>
      <c r="M447" s="38" t="s">
        <v>82</v>
      </c>
      <c r="N447" s="38"/>
      <c r="O447" s="37">
        <v>70</v>
      </c>
      <c r="P447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4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693</v>
      </c>
      <c r="AG447" s="78"/>
      <c r="AJ447" s="84" t="s">
        <v>45</v>
      </c>
      <c r="AK447" s="84">
        <v>0</v>
      </c>
      <c r="BB447" s="517" t="s">
        <v>66</v>
      </c>
      <c r="BM447" s="78">
        <f t="shared" si="50"/>
        <v>0</v>
      </c>
      <c r="BN447" s="78">
        <f t="shared" si="51"/>
        <v>0</v>
      </c>
      <c r="BO447" s="78">
        <f t="shared" si="52"/>
        <v>0</v>
      </c>
      <c r="BP447" s="78">
        <f t="shared" si="53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4301031417</v>
      </c>
      <c r="D448" s="623">
        <v>4680115882096</v>
      </c>
      <c r="E448" s="623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120</v>
      </c>
      <c r="L448" s="37" t="s">
        <v>45</v>
      </c>
      <c r="M448" s="38" t="s">
        <v>82</v>
      </c>
      <c r="N448" s="38"/>
      <c r="O448" s="37">
        <v>70</v>
      </c>
      <c r="P448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625"/>
      <c r="R448" s="625"/>
      <c r="S448" s="625"/>
      <c r="T448" s="62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696</v>
      </c>
      <c r="AG448" s="78"/>
      <c r="AJ448" s="84" t="s">
        <v>45</v>
      </c>
      <c r="AK448" s="84">
        <v>0</v>
      </c>
      <c r="BB448" s="519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39</v>
      </c>
      <c r="X449" s="43">
        <f>IFERROR(X443/H443,"0")+IFERROR(X444/H444,"0")+IFERROR(X445/H445,"0")+IFERROR(X446/H446,"0")+IFERROR(X447/H447,"0")+IFERROR(X448/H448,"0")</f>
        <v>0</v>
      </c>
      <c r="Y449" s="43">
        <f>IFERROR(Y443/H443,"0")+IFERROR(Y444/H444,"0")+IFERROR(Y445/H445,"0")+IFERROR(Y446/H446,"0")+IFERROR(Y447/H447,"0")+IFERROR(Y448/H448,"0")</f>
        <v>0</v>
      </c>
      <c r="Z449" s="43">
        <f>IFERROR(IF(Z443="",0,Z443),"0")+IFERROR(IF(Z444="",0,Z444),"0")+IFERROR(IF(Z445="",0,Z445),"0")+IFERROR(IF(Z446="",0,Z446),"0")+IFERROR(IF(Z447="",0,Z447),"0")+IFERROR(IF(Z448="",0,Z448),"0")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0"/>
      <c r="B450" s="630"/>
      <c r="C450" s="630"/>
      <c r="D450" s="630"/>
      <c r="E450" s="630"/>
      <c r="F450" s="630"/>
      <c r="G450" s="630"/>
      <c r="H450" s="630"/>
      <c r="I450" s="630"/>
      <c r="J450" s="630"/>
      <c r="K450" s="630"/>
      <c r="L450" s="630"/>
      <c r="M450" s="630"/>
      <c r="N450" s="630"/>
      <c r="O450" s="631"/>
      <c r="P450" s="627" t="s">
        <v>40</v>
      </c>
      <c r="Q450" s="628"/>
      <c r="R450" s="628"/>
      <c r="S450" s="628"/>
      <c r="T450" s="628"/>
      <c r="U450" s="628"/>
      <c r="V450" s="629"/>
      <c r="W450" s="42" t="s">
        <v>0</v>
      </c>
      <c r="X450" s="43">
        <f>IFERROR(SUM(X443:X448),"0")</f>
        <v>0</v>
      </c>
      <c r="Y450" s="43">
        <f>IFERROR(SUM(Y443:Y448),"0")</f>
        <v>0</v>
      </c>
      <c r="Z450" s="42"/>
      <c r="AA450" s="67"/>
      <c r="AB450" s="67"/>
      <c r="AC450" s="67"/>
    </row>
    <row r="451" spans="1:68" ht="14.25" customHeight="1" x14ac:dyDescent="0.25">
      <c r="A451" s="622" t="s">
        <v>84</v>
      </c>
      <c r="B451" s="622"/>
      <c r="C451" s="622"/>
      <c r="D451" s="622"/>
      <c r="E451" s="622"/>
      <c r="F451" s="622"/>
      <c r="G451" s="622"/>
      <c r="H451" s="622"/>
      <c r="I451" s="622"/>
      <c r="J451" s="622"/>
      <c r="K451" s="622"/>
      <c r="L451" s="622"/>
      <c r="M451" s="622"/>
      <c r="N451" s="622"/>
      <c r="O451" s="622"/>
      <c r="P451" s="622"/>
      <c r="Q451" s="622"/>
      <c r="R451" s="622"/>
      <c r="S451" s="622"/>
      <c r="T451" s="622"/>
      <c r="U451" s="622"/>
      <c r="V451" s="622"/>
      <c r="W451" s="622"/>
      <c r="X451" s="622"/>
      <c r="Y451" s="622"/>
      <c r="Z451" s="622"/>
      <c r="AA451" s="66"/>
      <c r="AB451" s="66"/>
      <c r="AC451" s="80"/>
    </row>
    <row r="452" spans="1:68" ht="16.5" customHeight="1" x14ac:dyDescent="0.25">
      <c r="A452" s="63" t="s">
        <v>703</v>
      </c>
      <c r="B452" s="63" t="s">
        <v>704</v>
      </c>
      <c r="C452" s="36">
        <v>4301051232</v>
      </c>
      <c r="D452" s="623">
        <v>4607091383409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115</v>
      </c>
      <c r="L452" s="37" t="s">
        <v>45</v>
      </c>
      <c r="M452" s="38" t="s">
        <v>88</v>
      </c>
      <c r="N452" s="38"/>
      <c r="O452" s="37">
        <v>45</v>
      </c>
      <c r="P452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0" t="s">
        <v>705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706</v>
      </c>
      <c r="B453" s="63" t="s">
        <v>707</v>
      </c>
      <c r="C453" s="36">
        <v>4301051233</v>
      </c>
      <c r="D453" s="623">
        <v>4607091383416</v>
      </c>
      <c r="E453" s="623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115</v>
      </c>
      <c r="L453" s="37" t="s">
        <v>45</v>
      </c>
      <c r="M453" s="38" t="s">
        <v>88</v>
      </c>
      <c r="N453" s="38"/>
      <c r="O453" s="37">
        <v>45</v>
      </c>
      <c r="P453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708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4301051064</v>
      </c>
      <c r="D454" s="623">
        <v>4680115883536</v>
      </c>
      <c r="E454" s="623"/>
      <c r="F454" s="62">
        <v>0.3</v>
      </c>
      <c r="G454" s="37">
        <v>6</v>
      </c>
      <c r="H454" s="62">
        <v>1.8</v>
      </c>
      <c r="I454" s="62">
        <v>2.0459999999999998</v>
      </c>
      <c r="J454" s="37">
        <v>182</v>
      </c>
      <c r="K454" s="37" t="s">
        <v>89</v>
      </c>
      <c r="L454" s="37" t="s">
        <v>45</v>
      </c>
      <c r="M454" s="38" t="s">
        <v>88</v>
      </c>
      <c r="N454" s="38"/>
      <c r="O454" s="37">
        <v>45</v>
      </c>
      <c r="P454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4" t="s">
        <v>711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39</v>
      </c>
      <c r="X455" s="43">
        <f>IFERROR(X452/H452,"0")+IFERROR(X453/H453,"0")+IFERROR(X454/H454,"0")</f>
        <v>0</v>
      </c>
      <c r="Y455" s="43">
        <f>IFERROR(Y452/H452,"0")+IFERROR(Y453/H453,"0")+IFERROR(Y454/H454,"0")</f>
        <v>0</v>
      </c>
      <c r="Z455" s="43">
        <f>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0</v>
      </c>
      <c r="X456" s="43">
        <f>IFERROR(SUM(X452:X454),"0")</f>
        <v>0</v>
      </c>
      <c r="Y456" s="43">
        <f>IFERROR(SUM(Y452:Y454),"0")</f>
        <v>0</v>
      </c>
      <c r="Z456" s="42"/>
      <c r="AA456" s="67"/>
      <c r="AB456" s="67"/>
      <c r="AC456" s="67"/>
    </row>
    <row r="457" spans="1:68" ht="27.75" customHeight="1" x14ac:dyDescent="0.2">
      <c r="A457" s="620" t="s">
        <v>712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54"/>
      <c r="AB457" s="54"/>
      <c r="AC457" s="54"/>
    </row>
    <row r="458" spans="1:68" ht="16.5" customHeight="1" x14ac:dyDescent="0.25">
      <c r="A458" s="621" t="s">
        <v>712</v>
      </c>
      <c r="B458" s="621"/>
      <c r="C458" s="621"/>
      <c r="D458" s="621"/>
      <c r="E458" s="621"/>
      <c r="F458" s="621"/>
      <c r="G458" s="621"/>
      <c r="H458" s="621"/>
      <c r="I458" s="621"/>
      <c r="J458" s="621"/>
      <c r="K458" s="621"/>
      <c r="L458" s="621"/>
      <c r="M458" s="621"/>
      <c r="N458" s="621"/>
      <c r="O458" s="621"/>
      <c r="P458" s="621"/>
      <c r="Q458" s="621"/>
      <c r="R458" s="621"/>
      <c r="S458" s="621"/>
      <c r="T458" s="621"/>
      <c r="U458" s="621"/>
      <c r="V458" s="621"/>
      <c r="W458" s="621"/>
      <c r="X458" s="621"/>
      <c r="Y458" s="621"/>
      <c r="Z458" s="621"/>
      <c r="AA458" s="65"/>
      <c r="AB458" s="65"/>
      <c r="AC458" s="79"/>
    </row>
    <row r="459" spans="1:68" ht="14.25" customHeight="1" x14ac:dyDescent="0.25">
      <c r="A459" s="622" t="s">
        <v>110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6"/>
      <c r="AB459" s="66"/>
      <c r="AC459" s="80"/>
    </row>
    <row r="460" spans="1:68" ht="27" customHeight="1" x14ac:dyDescent="0.25">
      <c r="A460" s="63" t="s">
        <v>713</v>
      </c>
      <c r="B460" s="63" t="s">
        <v>714</v>
      </c>
      <c r="C460" s="36">
        <v>4301011763</v>
      </c>
      <c r="D460" s="623">
        <v>4640242181011</v>
      </c>
      <c r="E460" s="623"/>
      <c r="F460" s="62">
        <v>1.35</v>
      </c>
      <c r="G460" s="37">
        <v>8</v>
      </c>
      <c r="H460" s="62">
        <v>10.8</v>
      </c>
      <c r="I460" s="62">
        <v>11.234999999999999</v>
      </c>
      <c r="J460" s="37">
        <v>64</v>
      </c>
      <c r="K460" s="37" t="s">
        <v>115</v>
      </c>
      <c r="L460" s="37" t="s">
        <v>45</v>
      </c>
      <c r="M460" s="38" t="s">
        <v>88</v>
      </c>
      <c r="N460" s="38"/>
      <c r="O460" s="37">
        <v>55</v>
      </c>
      <c r="P460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715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4301011585</v>
      </c>
      <c r="D461" s="623">
        <v>4640242180441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115</v>
      </c>
      <c r="L461" s="37" t="s">
        <v>45</v>
      </c>
      <c r="M461" s="38" t="s">
        <v>114</v>
      </c>
      <c r="N461" s="38"/>
      <c r="O461" s="37">
        <v>50</v>
      </c>
      <c r="P461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718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4301011584</v>
      </c>
      <c r="D462" s="623">
        <v>4640242180564</v>
      </c>
      <c r="E462" s="623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115</v>
      </c>
      <c r="L462" s="37" t="s">
        <v>116</v>
      </c>
      <c r="M462" s="38" t="s">
        <v>114</v>
      </c>
      <c r="N462" s="38"/>
      <c r="O462" s="37">
        <v>50</v>
      </c>
      <c r="P462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721</v>
      </c>
      <c r="AG462" s="78"/>
      <c r="AJ462" s="84" t="s">
        <v>117</v>
      </c>
      <c r="AK462" s="84">
        <v>96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4301011764</v>
      </c>
      <c r="D463" s="623">
        <v>4640242181189</v>
      </c>
      <c r="E463" s="623"/>
      <c r="F463" s="62">
        <v>0.4</v>
      </c>
      <c r="G463" s="37">
        <v>10</v>
      </c>
      <c r="H463" s="62">
        <v>4</v>
      </c>
      <c r="I463" s="62">
        <v>4.21</v>
      </c>
      <c r="J463" s="37">
        <v>132</v>
      </c>
      <c r="K463" s="37" t="s">
        <v>120</v>
      </c>
      <c r="L463" s="37" t="s">
        <v>45</v>
      </c>
      <c r="M463" s="38" t="s">
        <v>88</v>
      </c>
      <c r="N463" s="38"/>
      <c r="O463" s="37">
        <v>55</v>
      </c>
      <c r="P463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625"/>
      <c r="R463" s="625"/>
      <c r="S463" s="625"/>
      <c r="T463" s="62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2" t="s">
        <v>715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39</v>
      </c>
      <c r="X464" s="43">
        <f>IFERROR(X460/H460,"0")+IFERROR(X461/H461,"0")+IFERROR(X462/H462,"0")+IFERROR(X463/H463,"0")</f>
        <v>0</v>
      </c>
      <c r="Y464" s="43">
        <f>IFERROR(Y460/H460,"0")+IFERROR(Y461/H461,"0")+IFERROR(Y462/H462,"0")+IFERROR(Y463/H463,"0")</f>
        <v>0</v>
      </c>
      <c r="Z464" s="43">
        <f>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0"/>
      <c r="B465" s="630"/>
      <c r="C465" s="630"/>
      <c r="D465" s="630"/>
      <c r="E465" s="630"/>
      <c r="F465" s="630"/>
      <c r="G465" s="630"/>
      <c r="H465" s="630"/>
      <c r="I465" s="630"/>
      <c r="J465" s="630"/>
      <c r="K465" s="630"/>
      <c r="L465" s="630"/>
      <c r="M465" s="630"/>
      <c r="N465" s="630"/>
      <c r="O465" s="631"/>
      <c r="P465" s="627" t="s">
        <v>40</v>
      </c>
      <c r="Q465" s="628"/>
      <c r="R465" s="628"/>
      <c r="S465" s="628"/>
      <c r="T465" s="628"/>
      <c r="U465" s="628"/>
      <c r="V465" s="629"/>
      <c r="W465" s="42" t="s">
        <v>0</v>
      </c>
      <c r="X465" s="43">
        <f>IFERROR(SUM(X460:X463),"0")</f>
        <v>0</v>
      </c>
      <c r="Y465" s="43">
        <f>IFERROR(SUM(Y460:Y463),"0")</f>
        <v>0</v>
      </c>
      <c r="Z465" s="42"/>
      <c r="AA465" s="67"/>
      <c r="AB465" s="67"/>
      <c r="AC465" s="67"/>
    </row>
    <row r="466" spans="1:68" ht="14.25" customHeight="1" x14ac:dyDescent="0.25">
      <c r="A466" s="622" t="s">
        <v>146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724</v>
      </c>
      <c r="B467" s="63" t="s">
        <v>725</v>
      </c>
      <c r="C467" s="36">
        <v>4301020400</v>
      </c>
      <c r="D467" s="623">
        <v>4640242180519</v>
      </c>
      <c r="E467" s="623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115</v>
      </c>
      <c r="L467" s="37" t="s">
        <v>45</v>
      </c>
      <c r="M467" s="38" t="s">
        <v>114</v>
      </c>
      <c r="N467" s="38"/>
      <c r="O467" s="37">
        <v>50</v>
      </c>
      <c r="P467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726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727</v>
      </c>
      <c r="B468" s="63" t="s">
        <v>728</v>
      </c>
      <c r="C468" s="36">
        <v>4301020260</v>
      </c>
      <c r="D468" s="623">
        <v>4640242180526</v>
      </c>
      <c r="E468" s="623"/>
      <c r="F468" s="62">
        <v>1.8</v>
      </c>
      <c r="G468" s="37">
        <v>6</v>
      </c>
      <c r="H468" s="62">
        <v>10.8</v>
      </c>
      <c r="I468" s="62">
        <v>11.234999999999999</v>
      </c>
      <c r="J468" s="37">
        <v>64</v>
      </c>
      <c r="K468" s="37" t="s">
        <v>115</v>
      </c>
      <c r="L468" s="37" t="s">
        <v>45</v>
      </c>
      <c r="M468" s="38" t="s">
        <v>114</v>
      </c>
      <c r="N468" s="38"/>
      <c r="O468" s="37">
        <v>50</v>
      </c>
      <c r="P468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729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730</v>
      </c>
      <c r="B469" s="63" t="s">
        <v>731</v>
      </c>
      <c r="C469" s="36">
        <v>4301020295</v>
      </c>
      <c r="D469" s="623">
        <v>4640242181363</v>
      </c>
      <c r="E469" s="623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120</v>
      </c>
      <c r="L469" s="37" t="s">
        <v>45</v>
      </c>
      <c r="M469" s="38" t="s">
        <v>114</v>
      </c>
      <c r="N469" s="38"/>
      <c r="O469" s="37">
        <v>50</v>
      </c>
      <c r="P469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732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14.25" customHeight="1" x14ac:dyDescent="0.25">
      <c r="A472" s="622" t="s">
        <v>78</v>
      </c>
      <c r="B472" s="622"/>
      <c r="C472" s="622"/>
      <c r="D472" s="622"/>
      <c r="E472" s="622"/>
      <c r="F472" s="622"/>
      <c r="G472" s="622"/>
      <c r="H472" s="622"/>
      <c r="I472" s="622"/>
      <c r="J472" s="622"/>
      <c r="K472" s="622"/>
      <c r="L472" s="622"/>
      <c r="M472" s="622"/>
      <c r="N472" s="622"/>
      <c r="O472" s="622"/>
      <c r="P472" s="622"/>
      <c r="Q472" s="622"/>
      <c r="R472" s="622"/>
      <c r="S472" s="622"/>
      <c r="T472" s="622"/>
      <c r="U472" s="622"/>
      <c r="V472" s="622"/>
      <c r="W472" s="622"/>
      <c r="X472" s="622"/>
      <c r="Y472" s="622"/>
      <c r="Z472" s="622"/>
      <c r="AA472" s="66"/>
      <c r="AB472" s="66"/>
      <c r="AC472" s="80"/>
    </row>
    <row r="473" spans="1:68" ht="27" customHeight="1" x14ac:dyDescent="0.25">
      <c r="A473" s="63" t="s">
        <v>733</v>
      </c>
      <c r="B473" s="63" t="s">
        <v>734</v>
      </c>
      <c r="C473" s="36">
        <v>4301031280</v>
      </c>
      <c r="D473" s="623">
        <v>4640242180816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120</v>
      </c>
      <c r="L473" s="37" t="s">
        <v>45</v>
      </c>
      <c r="M473" s="38" t="s">
        <v>82</v>
      </c>
      <c r="N473" s="38"/>
      <c r="O473" s="37">
        <v>40</v>
      </c>
      <c r="P473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735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736</v>
      </c>
      <c r="B474" s="63" t="s">
        <v>737</v>
      </c>
      <c r="C474" s="36">
        <v>4301031244</v>
      </c>
      <c r="D474" s="623">
        <v>4640242180595</v>
      </c>
      <c r="E474" s="623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120</v>
      </c>
      <c r="L474" s="37" t="s">
        <v>45</v>
      </c>
      <c r="M474" s="38" t="s">
        <v>82</v>
      </c>
      <c r="N474" s="38"/>
      <c r="O474" s="37">
        <v>40</v>
      </c>
      <c r="P47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738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630"/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1"/>
      <c r="P476" s="627" t="s">
        <v>40</v>
      </c>
      <c r="Q476" s="628"/>
      <c r="R476" s="628"/>
      <c r="S476" s="628"/>
      <c r="T476" s="628"/>
      <c r="U476" s="628"/>
      <c r="V476" s="62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4.25" customHeight="1" x14ac:dyDescent="0.25">
      <c r="A477" s="622" t="s">
        <v>84</v>
      </c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22"/>
      <c r="P477" s="622"/>
      <c r="Q477" s="622"/>
      <c r="R477" s="622"/>
      <c r="S477" s="622"/>
      <c r="T477" s="622"/>
      <c r="U477" s="622"/>
      <c r="V477" s="622"/>
      <c r="W477" s="622"/>
      <c r="X477" s="622"/>
      <c r="Y477" s="622"/>
      <c r="Z477" s="622"/>
      <c r="AA477" s="66"/>
      <c r="AB477" s="66"/>
      <c r="AC477" s="80"/>
    </row>
    <row r="478" spans="1:68" ht="27" customHeight="1" x14ac:dyDescent="0.25">
      <c r="A478" s="63" t="s">
        <v>739</v>
      </c>
      <c r="B478" s="63" t="s">
        <v>740</v>
      </c>
      <c r="C478" s="36">
        <v>4301052046</v>
      </c>
      <c r="D478" s="623">
        <v>4640242180533</v>
      </c>
      <c r="E478" s="623"/>
      <c r="F478" s="62">
        <v>1.5</v>
      </c>
      <c r="G478" s="37">
        <v>6</v>
      </c>
      <c r="H478" s="62">
        <v>9</v>
      </c>
      <c r="I478" s="62">
        <v>9.5190000000000001</v>
      </c>
      <c r="J478" s="37">
        <v>64</v>
      </c>
      <c r="K478" s="37" t="s">
        <v>115</v>
      </c>
      <c r="L478" s="37" t="s">
        <v>116</v>
      </c>
      <c r="M478" s="38" t="s">
        <v>96</v>
      </c>
      <c r="N478" s="38"/>
      <c r="O478" s="37">
        <v>45</v>
      </c>
      <c r="P478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625"/>
      <c r="R478" s="625"/>
      <c r="S478" s="625"/>
      <c r="T478" s="62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4" t="s">
        <v>741</v>
      </c>
      <c r="AG478" s="78"/>
      <c r="AJ478" s="84" t="s">
        <v>117</v>
      </c>
      <c r="AK478" s="84">
        <v>72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630"/>
      <c r="B480" s="630"/>
      <c r="C480" s="630"/>
      <c r="D480" s="630"/>
      <c r="E480" s="630"/>
      <c r="F480" s="630"/>
      <c r="G480" s="630"/>
      <c r="H480" s="630"/>
      <c r="I480" s="630"/>
      <c r="J480" s="630"/>
      <c r="K480" s="630"/>
      <c r="L480" s="630"/>
      <c r="M480" s="630"/>
      <c r="N480" s="630"/>
      <c r="O480" s="631"/>
      <c r="P480" s="627" t="s">
        <v>40</v>
      </c>
      <c r="Q480" s="628"/>
      <c r="R480" s="628"/>
      <c r="S480" s="628"/>
      <c r="T480" s="628"/>
      <c r="U480" s="628"/>
      <c r="V480" s="62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622" t="s">
        <v>176</v>
      </c>
      <c r="B481" s="622"/>
      <c r="C481" s="622"/>
      <c r="D481" s="622"/>
      <c r="E481" s="622"/>
      <c r="F481" s="622"/>
      <c r="G481" s="622"/>
      <c r="H481" s="622"/>
      <c r="I481" s="622"/>
      <c r="J481" s="622"/>
      <c r="K481" s="622"/>
      <c r="L481" s="622"/>
      <c r="M481" s="622"/>
      <c r="N481" s="622"/>
      <c r="O481" s="622"/>
      <c r="P481" s="622"/>
      <c r="Q481" s="622"/>
      <c r="R481" s="622"/>
      <c r="S481" s="622"/>
      <c r="T481" s="622"/>
      <c r="U481" s="622"/>
      <c r="V481" s="622"/>
      <c r="W481" s="622"/>
      <c r="X481" s="622"/>
      <c r="Y481" s="622"/>
      <c r="Z481" s="622"/>
      <c r="AA481" s="66"/>
      <c r="AB481" s="66"/>
      <c r="AC481" s="80"/>
    </row>
    <row r="482" spans="1:68" ht="27" customHeight="1" x14ac:dyDescent="0.25">
      <c r="A482" s="63" t="s">
        <v>742</v>
      </c>
      <c r="B482" s="63" t="s">
        <v>743</v>
      </c>
      <c r="C482" s="36">
        <v>4301060491</v>
      </c>
      <c r="D482" s="623">
        <v>4640242180120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115</v>
      </c>
      <c r="L482" s="37" t="s">
        <v>45</v>
      </c>
      <c r="M482" s="38" t="s">
        <v>88</v>
      </c>
      <c r="N482" s="38"/>
      <c r="O482" s="37">
        <v>40</v>
      </c>
      <c r="P482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744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745</v>
      </c>
      <c r="B483" s="63" t="s">
        <v>746</v>
      </c>
      <c r="C483" s="36">
        <v>4301060493</v>
      </c>
      <c r="D483" s="623">
        <v>4640242180137</v>
      </c>
      <c r="E483" s="623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115</v>
      </c>
      <c r="L483" s="37" t="s">
        <v>45</v>
      </c>
      <c r="M483" s="38" t="s">
        <v>88</v>
      </c>
      <c r="N483" s="38"/>
      <c r="O483" s="37">
        <v>40</v>
      </c>
      <c r="P483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625"/>
      <c r="R483" s="625"/>
      <c r="S483" s="625"/>
      <c r="T483" s="6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747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0"/>
      <c r="B485" s="630"/>
      <c r="C485" s="630"/>
      <c r="D485" s="630"/>
      <c r="E485" s="630"/>
      <c r="F485" s="630"/>
      <c r="G485" s="630"/>
      <c r="H485" s="630"/>
      <c r="I485" s="630"/>
      <c r="J485" s="630"/>
      <c r="K485" s="630"/>
      <c r="L485" s="630"/>
      <c r="M485" s="630"/>
      <c r="N485" s="630"/>
      <c r="O485" s="631"/>
      <c r="P485" s="627" t="s">
        <v>40</v>
      </c>
      <c r="Q485" s="628"/>
      <c r="R485" s="628"/>
      <c r="S485" s="628"/>
      <c r="T485" s="628"/>
      <c r="U485" s="628"/>
      <c r="V485" s="629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6.5" customHeight="1" x14ac:dyDescent="0.25">
      <c r="A486" s="621" t="s">
        <v>748</v>
      </c>
      <c r="B486" s="621"/>
      <c r="C486" s="621"/>
      <c r="D486" s="621"/>
      <c r="E486" s="621"/>
      <c r="F486" s="621"/>
      <c r="G486" s="621"/>
      <c r="H486" s="621"/>
      <c r="I486" s="621"/>
      <c r="J486" s="621"/>
      <c r="K486" s="621"/>
      <c r="L486" s="621"/>
      <c r="M486" s="621"/>
      <c r="N486" s="621"/>
      <c r="O486" s="621"/>
      <c r="P486" s="621"/>
      <c r="Q486" s="621"/>
      <c r="R486" s="621"/>
      <c r="S486" s="621"/>
      <c r="T486" s="621"/>
      <c r="U486" s="621"/>
      <c r="V486" s="621"/>
      <c r="W486" s="621"/>
      <c r="X486" s="621"/>
      <c r="Y486" s="621"/>
      <c r="Z486" s="621"/>
      <c r="AA486" s="65"/>
      <c r="AB486" s="65"/>
      <c r="AC486" s="79"/>
    </row>
    <row r="487" spans="1:68" ht="14.25" customHeight="1" x14ac:dyDescent="0.25">
      <c r="A487" s="622" t="s">
        <v>146</v>
      </c>
      <c r="B487" s="622"/>
      <c r="C487" s="622"/>
      <c r="D487" s="622"/>
      <c r="E487" s="622"/>
      <c r="F487" s="622"/>
      <c r="G487" s="622"/>
      <c r="H487" s="622"/>
      <c r="I487" s="622"/>
      <c r="J487" s="622"/>
      <c r="K487" s="622"/>
      <c r="L487" s="622"/>
      <c r="M487" s="622"/>
      <c r="N487" s="622"/>
      <c r="O487" s="622"/>
      <c r="P487" s="622"/>
      <c r="Q487" s="622"/>
      <c r="R487" s="622"/>
      <c r="S487" s="622"/>
      <c r="T487" s="622"/>
      <c r="U487" s="622"/>
      <c r="V487" s="622"/>
      <c r="W487" s="622"/>
      <c r="X487" s="622"/>
      <c r="Y487" s="622"/>
      <c r="Z487" s="622"/>
      <c r="AA487" s="66"/>
      <c r="AB487" s="66"/>
      <c r="AC487" s="80"/>
    </row>
    <row r="488" spans="1:68" ht="27" customHeight="1" x14ac:dyDescent="0.25">
      <c r="A488" s="63" t="s">
        <v>749</v>
      </c>
      <c r="B488" s="63" t="s">
        <v>750</v>
      </c>
      <c r="C488" s="36">
        <v>4301020314</v>
      </c>
      <c r="D488" s="623">
        <v>4640242180090</v>
      </c>
      <c r="E488" s="62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115</v>
      </c>
      <c r="L488" s="37" t="s">
        <v>45</v>
      </c>
      <c r="M488" s="38" t="s">
        <v>114</v>
      </c>
      <c r="N488" s="38"/>
      <c r="O488" s="37">
        <v>50</v>
      </c>
      <c r="P488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625"/>
      <c r="R488" s="625"/>
      <c r="S488" s="625"/>
      <c r="T488" s="6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631"/>
      <c r="P490" s="627" t="s">
        <v>40</v>
      </c>
      <c r="Q490" s="628"/>
      <c r="R490" s="628"/>
      <c r="S490" s="628"/>
      <c r="T490" s="628"/>
      <c r="U490" s="628"/>
      <c r="V490" s="62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5" customHeight="1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33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0</v>
      </c>
      <c r="Y491" s="43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34</v>
      </c>
      <c r="Q492" s="865"/>
      <c r="R492" s="865"/>
      <c r="S492" s="865"/>
      <c r="T492" s="865"/>
      <c r="U492" s="865"/>
      <c r="V492" s="866"/>
      <c r="W492" s="42" t="s">
        <v>0</v>
      </c>
      <c r="X492" s="43">
        <f>IFERROR(SUM(BM22:BM488),"0")</f>
        <v>0</v>
      </c>
      <c r="Y492" s="43">
        <f>IFERROR(SUM(BN22:BN488),"0")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35</v>
      </c>
      <c r="Q493" s="865"/>
      <c r="R493" s="865"/>
      <c r="S493" s="865"/>
      <c r="T493" s="865"/>
      <c r="U493" s="865"/>
      <c r="V493" s="866"/>
      <c r="W493" s="42" t="s">
        <v>20</v>
      </c>
      <c r="X493" s="44">
        <f>ROUNDUP(SUM(BO22:BO488),0)</f>
        <v>0</v>
      </c>
      <c r="Y493" s="44">
        <f>ROUNDUP(SUM(BP22:BP488),0)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36</v>
      </c>
      <c r="Q494" s="865"/>
      <c r="R494" s="865"/>
      <c r="S494" s="865"/>
      <c r="T494" s="865"/>
      <c r="U494" s="865"/>
      <c r="V494" s="866"/>
      <c r="W494" s="42" t="s">
        <v>0</v>
      </c>
      <c r="X494" s="43">
        <f>GrossWeightTotal+PalletQtyTotal*25</f>
        <v>0</v>
      </c>
      <c r="Y494" s="43">
        <f>GrossWeightTotalR+PalletQtyTotalR*25</f>
        <v>0</v>
      </c>
      <c r="Z494" s="42"/>
      <c r="AA494" s="67"/>
      <c r="AB494" s="67"/>
      <c r="AC494" s="67"/>
    </row>
    <row r="495" spans="1:68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37</v>
      </c>
      <c r="Q495" s="865"/>
      <c r="R495" s="865"/>
      <c r="S495" s="865"/>
      <c r="T495" s="865"/>
      <c r="U495" s="865"/>
      <c r="V495" s="866"/>
      <c r="W495" s="42" t="s">
        <v>20</v>
      </c>
      <c r="X495" s="43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0</v>
      </c>
      <c r="Y495" s="43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0</v>
      </c>
      <c r="Z495" s="42"/>
      <c r="AA495" s="67"/>
      <c r="AB495" s="67"/>
      <c r="AC495" s="67"/>
    </row>
    <row r="496" spans="1:68" ht="14.25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867"/>
      <c r="P496" s="864" t="s">
        <v>38</v>
      </c>
      <c r="Q496" s="865"/>
      <c r="R496" s="865"/>
      <c r="S496" s="865"/>
      <c r="T496" s="865"/>
      <c r="U496" s="865"/>
      <c r="V496" s="866"/>
      <c r="W496" s="45" t="s">
        <v>51</v>
      </c>
      <c r="X496" s="42"/>
      <c r="Y496" s="42"/>
      <c r="Z496" s="42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</v>
      </c>
      <c r="AA496" s="67"/>
      <c r="AB496" s="67"/>
      <c r="AC496" s="67"/>
    </row>
    <row r="497" spans="1:32" ht="13.5" thickBot="1" x14ac:dyDescent="0.25"/>
    <row r="498" spans="1:32" ht="27" thickTop="1" thickBot="1" x14ac:dyDescent="0.25">
      <c r="A498" s="46" t="s">
        <v>9</v>
      </c>
      <c r="B498" s="85" t="s">
        <v>77</v>
      </c>
      <c r="C498" s="870" t="s">
        <v>108</v>
      </c>
      <c r="D498" s="870" t="s">
        <v>108</v>
      </c>
      <c r="E498" s="870" t="s">
        <v>108</v>
      </c>
      <c r="F498" s="870" t="s">
        <v>108</v>
      </c>
      <c r="G498" s="870" t="s">
        <v>108</v>
      </c>
      <c r="H498" s="870" t="s">
        <v>108</v>
      </c>
      <c r="I498" s="870" t="s">
        <v>260</v>
      </c>
      <c r="J498" s="870" t="s">
        <v>260</v>
      </c>
      <c r="K498" s="870" t="s">
        <v>260</v>
      </c>
      <c r="L498" s="870" t="s">
        <v>260</v>
      </c>
      <c r="M498" s="870" t="s">
        <v>260</v>
      </c>
      <c r="N498" s="871"/>
      <c r="O498" s="870" t="s">
        <v>260</v>
      </c>
      <c r="P498" s="870" t="s">
        <v>260</v>
      </c>
      <c r="Q498" s="870" t="s">
        <v>260</v>
      </c>
      <c r="R498" s="870" t="s">
        <v>260</v>
      </c>
      <c r="S498" s="870" t="s">
        <v>260</v>
      </c>
      <c r="T498" s="870" t="s">
        <v>546</v>
      </c>
      <c r="U498" s="870" t="s">
        <v>546</v>
      </c>
      <c r="V498" s="870" t="s">
        <v>596</v>
      </c>
      <c r="W498" s="870" t="s">
        <v>596</v>
      </c>
      <c r="X498" s="870" t="s">
        <v>596</v>
      </c>
      <c r="Y498" s="85" t="s">
        <v>648</v>
      </c>
      <c r="Z498" s="870" t="s">
        <v>712</v>
      </c>
      <c r="AA498" s="870" t="s">
        <v>712</v>
      </c>
      <c r="AB498" s="60"/>
      <c r="AC498" s="60"/>
      <c r="AF498" s="1"/>
    </row>
    <row r="499" spans="1:32" ht="14.25" customHeight="1" thickTop="1" x14ac:dyDescent="0.2">
      <c r="A499" s="868" t="s">
        <v>10</v>
      </c>
      <c r="B499" s="870" t="s">
        <v>77</v>
      </c>
      <c r="C499" s="870" t="s">
        <v>109</v>
      </c>
      <c r="D499" s="870" t="s">
        <v>127</v>
      </c>
      <c r="E499" s="870" t="s">
        <v>183</v>
      </c>
      <c r="F499" s="870" t="s">
        <v>203</v>
      </c>
      <c r="G499" s="870" t="s">
        <v>233</v>
      </c>
      <c r="H499" s="870" t="s">
        <v>108</v>
      </c>
      <c r="I499" s="870" t="s">
        <v>261</v>
      </c>
      <c r="J499" s="870" t="s">
        <v>302</v>
      </c>
      <c r="K499" s="870" t="s">
        <v>362</v>
      </c>
      <c r="L499" s="870" t="s">
        <v>405</v>
      </c>
      <c r="M499" s="870" t="s">
        <v>421</v>
      </c>
      <c r="N499" s="1"/>
      <c r="O499" s="870" t="s">
        <v>433</v>
      </c>
      <c r="P499" s="870" t="s">
        <v>443</v>
      </c>
      <c r="Q499" s="870" t="s">
        <v>453</v>
      </c>
      <c r="R499" s="870" t="s">
        <v>458</v>
      </c>
      <c r="S499" s="870" t="s">
        <v>536</v>
      </c>
      <c r="T499" s="870" t="s">
        <v>547</v>
      </c>
      <c r="U499" s="870" t="s">
        <v>581</v>
      </c>
      <c r="V499" s="870" t="s">
        <v>597</v>
      </c>
      <c r="W499" s="870" t="s">
        <v>629</v>
      </c>
      <c r="X499" s="870" t="s">
        <v>644</v>
      </c>
      <c r="Y499" s="870" t="s">
        <v>648</v>
      </c>
      <c r="Z499" s="870" t="s">
        <v>712</v>
      </c>
      <c r="AA499" s="870" t="s">
        <v>748</v>
      </c>
      <c r="AB499" s="60"/>
      <c r="AC499" s="60"/>
      <c r="AF499" s="1"/>
    </row>
    <row r="500" spans="1:32" ht="13.5" thickBot="1" x14ac:dyDescent="0.25">
      <c r="A500" s="869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1"/>
      <c r="O500" s="870"/>
      <c r="P500" s="870"/>
      <c r="Q500" s="870"/>
      <c r="R500" s="870"/>
      <c r="S500" s="870"/>
      <c r="T500" s="870"/>
      <c r="U500" s="870"/>
      <c r="V500" s="870"/>
      <c r="W500" s="870"/>
      <c r="X500" s="870"/>
      <c r="Y500" s="870"/>
      <c r="Z500" s="870"/>
      <c r="AA500" s="870"/>
      <c r="AB500" s="60"/>
      <c r="AC500" s="60"/>
      <c r="AF500" s="1"/>
    </row>
    <row r="501" spans="1:32" ht="18" thickTop="1" thickBot="1" x14ac:dyDescent="0.25">
      <c r="A501" s="46" t="s">
        <v>13</v>
      </c>
      <c r="B501" s="52">
        <f>IFERROR(Y22*1,"0")+IFERROR(Y26*1,"0")+IFERROR(Y27*1,"0")+IFERROR(Y28*1,"0")+IFERROR(Y29*1,"0")+IFERROR(Y30*1,"0")+IFERROR(Y34*1,"0")</f>
        <v>0</v>
      </c>
      <c r="C501" s="52">
        <f>IFERROR(Y40*1,"0")+IFERROR(Y41*1,"0")+IFERROR(Y42*1,"0")+IFERROR(Y46*1,"0")</f>
        <v>0</v>
      </c>
      <c r="D501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52">
        <f>IFERROR(Y86*1,"0")+IFERROR(Y87*1,"0")+IFERROR(Y88*1,"0")+IFERROR(Y92*1,"0")+IFERROR(Y93*1,"0")+IFERROR(Y94*1,"0")+IFERROR(Y95*1,"0")</f>
        <v>0</v>
      </c>
      <c r="F501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52">
        <f>IFERROR(Y125*1,"0")+IFERROR(Y126*1,"0")+IFERROR(Y130*1,"0")+IFERROR(Y131*1,"0")+IFERROR(Y135*1,"0")+IFERROR(Y136*1,"0")</f>
        <v>0</v>
      </c>
      <c r="H501" s="52">
        <f>IFERROR(Y141*1,"0")+IFERROR(Y142*1,"0")+IFERROR(Y146*1,"0")+IFERROR(Y147*1,"0")+IFERROR(Y148*1,"0")</f>
        <v>0</v>
      </c>
      <c r="I501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1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52">
        <f>IFERROR(Y250*1,"0")+IFERROR(Y251*1,"0")+IFERROR(Y252*1,"0")+IFERROR(Y253*1,"0")+IFERROR(Y254*1,"0")</f>
        <v>0</v>
      </c>
      <c r="M501" s="52">
        <f>IFERROR(Y259*1,"0")+IFERROR(Y260*1,"0")+IFERROR(Y261*1,"0")+IFERROR(Y262*1,"0")</f>
        <v>0</v>
      </c>
      <c r="N501" s="1"/>
      <c r="O501" s="52">
        <f>IFERROR(Y267*1,"0")+IFERROR(Y268*1,"0")+IFERROR(Y269*1,"0")</f>
        <v>0</v>
      </c>
      <c r="P501" s="52">
        <f>IFERROR(Y274*1,"0")+IFERROR(Y275*1,"0")+IFERROR(Y279*1,"0")</f>
        <v>0</v>
      </c>
      <c r="Q501" s="52">
        <f>IFERROR(Y284*1,"0")</f>
        <v>0</v>
      </c>
      <c r="R501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52">
        <f>IFERROR(Y335*1,"0")+IFERROR(Y336*1,"0")+IFERROR(Y337*1,"0")</f>
        <v>0</v>
      </c>
      <c r="T501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1" s="52">
        <f>IFERROR(Y368*1,"0")+IFERROR(Y369*1,"0")+IFERROR(Y373*1,"0")+IFERROR(Y374*1,"0")+IFERROR(Y378*1,"0")+IFERROR(Y379*1,"0")</f>
        <v>0</v>
      </c>
      <c r="V501" s="52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52">
        <f>IFERROR(Y404*1,"0")+IFERROR(Y408*1,"0")+IFERROR(Y409*1,"0")+IFERROR(Y410*1,"0")+IFERROR(Y411*1,"0")</f>
        <v>0</v>
      </c>
      <c r="X501" s="52">
        <f>IFERROR(Y416*1,"0")</f>
        <v>0</v>
      </c>
      <c r="Y501" s="52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52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52">
        <f>IFERROR(Y488*1,"0")</f>
        <v>0</v>
      </c>
      <c r="AB501" s="60"/>
      <c r="AC501" s="60"/>
      <c r="AF501" s="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8">
    <mergeCell ref="U499:U500"/>
    <mergeCell ref="V499:V500"/>
    <mergeCell ref="W499:W500"/>
    <mergeCell ref="X499:X500"/>
    <mergeCell ref="Y499:Y500"/>
    <mergeCell ref="Z499:Z500"/>
    <mergeCell ref="AA499:AA500"/>
    <mergeCell ref="C498:H498"/>
    <mergeCell ref="I498:S498"/>
    <mergeCell ref="T498:U498"/>
    <mergeCell ref="V498:X498"/>
    <mergeCell ref="Z498:AA498"/>
    <mergeCell ref="J499:J500"/>
    <mergeCell ref="K499:K500"/>
    <mergeCell ref="L499:L500"/>
    <mergeCell ref="M499:M500"/>
    <mergeCell ref="O499:O500"/>
    <mergeCell ref="P499:P500"/>
    <mergeCell ref="Q499:Q500"/>
    <mergeCell ref="R499:R500"/>
    <mergeCell ref="S499:S500"/>
    <mergeCell ref="T499:T500"/>
    <mergeCell ref="A499:A500"/>
    <mergeCell ref="B499:B500"/>
    <mergeCell ref="C499:C500"/>
    <mergeCell ref="D499:D500"/>
    <mergeCell ref="E499:E500"/>
    <mergeCell ref="F499:F500"/>
    <mergeCell ref="G499:G500"/>
    <mergeCell ref="H499:H500"/>
    <mergeCell ref="I499:I500"/>
    <mergeCell ref="P489:V489"/>
    <mergeCell ref="A489:O490"/>
    <mergeCell ref="P490:V490"/>
    <mergeCell ref="P491:V491"/>
    <mergeCell ref="A491:O496"/>
    <mergeCell ref="P492:V492"/>
    <mergeCell ref="P493:V493"/>
    <mergeCell ref="P494:V494"/>
    <mergeCell ref="P495:V495"/>
    <mergeCell ref="P496:V496"/>
    <mergeCell ref="D483:E483"/>
    <mergeCell ref="P483:T483"/>
    <mergeCell ref="P484:V484"/>
    <mergeCell ref="A484:O485"/>
    <mergeCell ref="P485:V485"/>
    <mergeCell ref="A486:Z486"/>
    <mergeCell ref="A487:Z487"/>
    <mergeCell ref="D488:E488"/>
    <mergeCell ref="P488:T488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A458:Z458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34:V434"/>
    <mergeCell ref="A434:O435"/>
    <mergeCell ref="P435:V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9:Z419"/>
    <mergeCell ref="A420:Z420"/>
    <mergeCell ref="A421:Z421"/>
    <mergeCell ref="D422:E422"/>
    <mergeCell ref="P422:T422"/>
    <mergeCell ref="D423:E423"/>
    <mergeCell ref="P423:T423"/>
    <mergeCell ref="D424:E424"/>
    <mergeCell ref="P424:T424"/>
    <mergeCell ref="P412:V412"/>
    <mergeCell ref="A412:O413"/>
    <mergeCell ref="P413:V413"/>
    <mergeCell ref="A414:Z414"/>
    <mergeCell ref="A415:Z415"/>
    <mergeCell ref="D416:E416"/>
    <mergeCell ref="P416:T416"/>
    <mergeCell ref="P417:V417"/>
    <mergeCell ref="A417:O418"/>
    <mergeCell ref="P418:V418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8 X462 X443:X445 X439 X437 X427 X425 X422:X423 X388 X378:X379 X373 X368 X353 X343:X346 X336:X337 X323:X324 X316 X307 X298 X268:X269 X252 X250 X228 X207:X210 X202:X205 X198 X191:X196 X182 X164 X160:X161 X131 X125:X126 X115 X113 X107 X100:X102 X94:X95 X92 X86:X88 X80 X60 X56 X54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9"/>
    </row>
    <row r="3" spans="2:8" x14ac:dyDescent="0.2">
      <c r="B3" s="53" t="s">
        <v>753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755</v>
      </c>
      <c r="D6" s="53" t="s">
        <v>756</v>
      </c>
      <c r="E6" s="53" t="s">
        <v>45</v>
      </c>
    </row>
    <row r="8" spans="2:8" x14ac:dyDescent="0.2">
      <c r="B8" s="53" t="s">
        <v>76</v>
      </c>
      <c r="C8" s="53" t="s">
        <v>755</v>
      </c>
      <c r="D8" s="53" t="s">
        <v>45</v>
      </c>
      <c r="E8" s="53" t="s">
        <v>45</v>
      </c>
    </row>
    <row r="10" spans="2:8" x14ac:dyDescent="0.2">
      <c r="B10" s="53" t="s">
        <v>757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767</v>
      </c>
      <c r="C20" s="53" t="s">
        <v>45</v>
      </c>
      <c r="D20" s="53" t="s">
        <v>45</v>
      </c>
      <c r="E20" s="53" t="s">
        <v>45</v>
      </c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974</vt:i4>
      </vt:variant>
    </vt:vector>
  </HeadingPairs>
  <TitlesOfParts>
    <vt:vector size="9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