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ОПТы\2025\07,25\15,07,25 ПОКОМ Поляков\"/>
    </mc:Choice>
  </mc:AlternateContent>
  <xr:revisionPtr revIDLastSave="0" documentId="13_ncr:1_{8FE40709-B3DC-4FF5-A070-51F4D3E07C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Заказ!$C$2:$I$377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40" i="102" l="1"/>
  <c r="F327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F377" i="102" l="1"/>
  <c r="G123" i="102"/>
  <c r="F344" i="102" l="1"/>
  <c r="F334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8" i="102"/>
  <c r="G329" i="102"/>
  <c r="G330" i="102"/>
  <c r="G331" i="102"/>
  <c r="G332" i="102"/>
  <c r="G333" i="102"/>
  <c r="G335" i="102"/>
  <c r="G336" i="102"/>
  <c r="G337" i="102"/>
  <c r="G338" i="102"/>
  <c r="G339" i="102"/>
  <c r="G341" i="102"/>
  <c r="G342" i="102"/>
  <c r="G343" i="102"/>
  <c r="G345" i="102"/>
  <c r="G346" i="102"/>
  <c r="G347" i="102"/>
  <c r="G348" i="102"/>
  <c r="G349" i="102"/>
  <c r="G350" i="102"/>
  <c r="G351" i="102"/>
  <c r="G352" i="102"/>
  <c r="G353" i="102"/>
  <c r="G354" i="102"/>
  <c r="G355" i="102"/>
  <c r="G356" i="102"/>
  <c r="G357" i="102"/>
  <c r="G358" i="102"/>
  <c r="G359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4" i="102"/>
  <c r="G3" i="102" l="1"/>
  <c r="G340" i="102"/>
  <c r="G321" i="102"/>
  <c r="G266" i="102"/>
  <c r="G181" i="102"/>
  <c r="G327" i="102"/>
  <c r="G344" i="102"/>
  <c r="G334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8" i="102"/>
  <c r="AC329" i="102"/>
  <c r="AC330" i="102"/>
  <c r="AC331" i="102"/>
  <c r="AC332" i="102"/>
  <c r="AC333" i="102"/>
  <c r="AC335" i="102"/>
  <c r="AC336" i="102"/>
  <c r="AC337" i="102"/>
  <c r="AC338" i="102"/>
  <c r="AC339" i="102"/>
  <c r="AC341" i="102"/>
  <c r="AC342" i="102"/>
  <c r="AC345" i="102"/>
  <c r="AC347" i="102"/>
  <c r="AC348" i="102"/>
  <c r="AC349" i="102"/>
  <c r="AC350" i="102"/>
  <c r="AC351" i="102"/>
  <c r="AC352" i="102"/>
  <c r="AC353" i="102"/>
  <c r="AC354" i="102"/>
  <c r="AC355" i="102"/>
  <c r="AC356" i="102"/>
  <c r="AC357" i="102"/>
  <c r="AC358" i="102"/>
  <c r="AC359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9" i="102"/>
  <c r="AE358" i="102"/>
  <c r="AE357" i="102"/>
  <c r="AE356" i="102"/>
  <c r="AE355" i="102"/>
  <c r="AE354" i="102"/>
  <c r="AE353" i="102"/>
  <c r="AE352" i="102"/>
  <c r="AE351" i="102"/>
  <c r="AE350" i="102"/>
  <c r="AE349" i="102"/>
  <c r="AE348" i="102"/>
  <c r="AE347" i="102"/>
  <c r="AE345" i="102"/>
  <c r="AE342" i="102"/>
  <c r="AE341" i="102"/>
  <c r="AE339" i="102"/>
  <c r="AE338" i="102"/>
  <c r="AE337" i="102"/>
  <c r="AE336" i="102"/>
  <c r="AE335" i="102"/>
  <c r="AE333" i="102"/>
  <c r="AE332" i="102"/>
  <c r="AE331" i="102"/>
  <c r="AE330" i="102"/>
  <c r="AE329" i="102"/>
  <c r="AE328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377" i="102" l="1"/>
  <c r="AE340" i="102"/>
  <c r="AE327" i="102"/>
  <c r="AE181" i="102"/>
  <c r="AE321" i="102"/>
  <c r="AC334" i="102"/>
  <c r="AC321" i="102"/>
  <c r="AE334" i="102"/>
  <c r="AC344" i="102"/>
  <c r="AC340" i="102"/>
  <c r="AC327" i="102"/>
  <c r="AC266" i="102"/>
  <c r="AC3" i="102"/>
  <c r="AE266" i="102"/>
  <c r="AE344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<sst xmlns="http://schemas.openxmlformats.org/spreadsheetml/2006/main" count="728" uniqueCount="713">
  <si>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</si>
  <si>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</si>
  <si>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</si>
  <si>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</si>
  <si>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</si>
  <si>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</si>
  <si>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</si>
  <si>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</si>
  <si>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</si>
  <si>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</si>
  <si>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</si>
  <si>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</si>
  <si>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</si>
  <si>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</si>
  <si>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</si>
  <si>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</si>
  <si>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</si>
  <si>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</si>
  <si>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</si>
  <si>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</si>
  <si>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</si>
  <si>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</si>
  <si>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</si>
  <si>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</si>
  <si>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</si>
  <si>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</si>
  <si>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</si>
  <si>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</si>
  <si>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</si>
  <si>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</si>
  <si>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</si>
  <si>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</si>
  <si>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</si>
  <si>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</si>
  <si>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</si>
  <si>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</si>
  <si>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</si>
  <si>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</si>
  <si>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</si>
  <si>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</si>
  <si>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</si>
  <si>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</si>
  <si>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</si>
  <si>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</si>
  <si>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</si>
  <si>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</si>
  <si>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</si>
  <si>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</si>
  <si>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</si>
  <si>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</si>
  <si>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</si>
  <si>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</si>
  <si>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</si>
  <si>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</si>
  <si>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</si>
  <si>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</si>
  <si>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</si>
  <si>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</si>
  <si>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</si>
  <si>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</si>
  <si>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</si>
  <si>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</si>
  <si>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</si>
  <si>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</si>
  <si>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</si>
  <si>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</si>
  <si>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</si>
  <si>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</si>
  <si>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</si>
  <si>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</si>
  <si>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</si>
  <si>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</si>
  <si>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</si>
  <si>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</si>
  <si>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</si>
  <si>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</si>
  <si>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</si>
  <si>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</si>
  <si>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</si>
  <si>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</si>
  <si>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</si>
  <si>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</si>
  <si>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</si>
  <si>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</si>
  <si>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</si>
  <si>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</si>
  <si>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</si>
  <si>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</si>
  <si>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</si>
  <si>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</si>
  <si>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</si>
  <si>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</si>
  <si>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</si>
  <si>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</si>
  <si>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</si>
  <si>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</si>
  <si>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</si>
  <si>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</si>
  <si>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</si>
  <si>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</si>
  <si>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</si>
  <si>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</si>
  <si>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</si>
  <si>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</si>
  <si>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</si>
  <si>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</si>
  <si>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</si>
  <si>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</si>
  <si>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</si>
  <si>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</si>
  <si>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</si>
  <si>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</si>
  <si>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</si>
  <si>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</si>
  <si>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</si>
  <si>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</si>
  <si>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</si>
  <si>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</si>
  <si>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</si>
  <si>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</si>
  <si>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</si>
  <si>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</si>
  <si>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</si>
  <si>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</si>
  <si>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</si>
  <si>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</si>
  <si>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</si>
  <si>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</si>
  <si>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</si>
  <si>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</si>
  <si>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</si>
  <si>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</si>
  <si>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</si>
  <si>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</si>
  <si>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</si>
  <si>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</si>
  <si>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</si>
  <si>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</si>
  <si>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</si>
  <si>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</si>
  <si>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</si>
  <si>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</si>
  <si>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</si>
  <si>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</si>
  <si>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</si>
  <si>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</si>
  <si>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</si>
  <si>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</si>
  <si>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</si>
  <si>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</si>
  <si>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</si>
  <si>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</si>
  <si>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</si>
  <si>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</si>
  <si>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</si>
  <si>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</si>
  <si>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</si>
  <si>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</si>
  <si>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</si>
  <si>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</si>
  <si>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</si>
  <si>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</si>
  <si>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</si>
  <si>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</si>
  <si>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</si>
  <si>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</si>
  <si>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</si>
  <si>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</si>
  <si>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</si>
  <si>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</si>
  <si>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</si>
  <si>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</si>
  <si>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</si>
  <si>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</si>
  <si>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</si>
  <si>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</si>
  <si>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</si>
  <si>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</si>
  <si>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</si>
  <si>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</si>
  <si>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</si>
  <si>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</si>
  <si>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</si>
  <si>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</si>
  <si>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</si>
  <si>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</si>
  <si>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</si>
  <si>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</si>
  <si>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</si>
  <si>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</si>
  <si>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</si>
  <si>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</si>
  <si>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</si>
  <si>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</si>
  <si>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</si>
  <si>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</si>
  <si>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</si>
  <si>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</si>
  <si>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</si>
  <si>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</si>
  <si>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</si>
  <si>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</si>
  <si>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</si>
  <si>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</si>
  <si>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</si>
  <si>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</si>
  <si>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</si>
  <si>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</si>
  <si>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</si>
  <si>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</si>
  <si>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</si>
  <si>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</si>
  <si>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</si>
  <si>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</si>
  <si>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</si>
  <si>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</si>
  <si>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</si>
  <si>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</si>
  <si>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</si>
  <si>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</si>
  <si>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</si>
  <si>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</si>
  <si>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</si>
  <si>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</si>
  <si>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</si>
  <si>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</si>
  <si>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</si>
  <si>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</si>
  <si>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</si>
  <si>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</si>
  <si>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</si>
  <si>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</si>
  <si>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</si>
  <si>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</si>
  <si>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</si>
  <si>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</si>
  <si>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</si>
  <si>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</si>
  <si>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</si>
  <si>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</si>
  <si>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</si>
  <si>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</si>
  <si>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</si>
  <si>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</si>
  <si>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</si>
  <si>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</si>
  <si>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</si>
  <si>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</si>
  <si>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</si>
  <si>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</si>
  <si>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</si>
  <si>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</si>
  <si>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</si>
  <si>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</si>
  <si>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</si>
  <si>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</si>
  <si>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</si>
  <si>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</si>
  <si>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</si>
  <si>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</si>
  <si>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</si>
  <si>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</si>
  <si>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</si>
  <si>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</si>
  <si>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</si>
  <si>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</si>
  <si>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</si>
  <si>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</si>
  <si>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</si>
  <si>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</si>
  <si>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</si>
  <si>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</si>
  <si>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</si>
  <si>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</si>
  <si>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</si>
  <si>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</si>
  <si>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</si>
  <si>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</si>
  <si>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</si>
  <si>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</si>
  <si>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</si>
  <si>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</si>
  <si>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</si>
  <si>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</si>
  <si>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</si>
  <si>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</si>
  <si>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</si>
  <si>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</si>
  <si>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</si>
  <si>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</si>
  <si>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</si>
  <si>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</si>
  <si>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</si>
  <si>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</si>
  <si>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</si>
  <si>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</si>
  <si>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</si>
  <si>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</si>
  <si>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</si>
  <si>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</si>
  <si>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</si>
  <si>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</si>
  <si>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</si>
  <si>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</si>
  <si>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</si>
  <si>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</si>
  <si>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</si>
  <si>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</si>
  <si>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</si>
  <si>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</si>
  <si>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</si>
  <si>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</si>
  <si>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</si>
  <si>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</si>
  <si>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</si>
  <si>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</si>
  <si>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</si>
  <si>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</si>
  <si>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</si>
  <si>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</si>
  <si>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</si>
  <si>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</si>
  <si>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</si>
  <si>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</si>
  <si>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</si>
  <si>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</si>
  <si>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</si>
  <si>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</si>
  <si>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</si>
  <si>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</si>
  <si>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</si>
  <si>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</si>
  <si>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</si>
  <si>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</si>
  <si>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</si>
  <si>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</si>
  <si>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</si>
  <si>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</si>
  <si>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</si>
  <si>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</si>
  <si>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</si>
  <si>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</si>
  <si>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</si>
  <si>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</si>
  <si>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</si>
  <si>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</si>
  <si>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</si>
  <si>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</si>
  <si>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</si>
  <si>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</si>
  <si>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</si>
  <si>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</si>
  <si>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</si>
  <si>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</si>
  <si>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</si>
  <si>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</si>
  <si>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</si>
  <si>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</si>
  <si>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</si>
  <si>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</si>
  <si>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</si>
  <si>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</si>
  <si>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</si>
  <si>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</si>
  <si>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</si>
  <si>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</si>
  <si>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</si>
  <si>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</si>
  <si>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</si>
  <si>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</si>
  <si>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</si>
  <si>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</si>
  <si>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</si>
  <si>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</si>
  <si>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</si>
  <si>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</si>
  <si>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</si>
  <si>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</si>
  <si>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</si>
  <si>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</si>
  <si>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</si>
  <si>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</si>
  <si>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</si>
  <si>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</si>
  <si>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</si>
  <si>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</si>
  <si>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</si>
  <si>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</si>
  <si>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</si>
  <si>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</si>
  <si>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</si>
  <si>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</si>
  <si>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</si>
  <si>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</si>
  <si>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</si>
  <si>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</si>
  <si>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</si>
  <si>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</si>
  <si>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</si>
  <si>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</si>
  <si>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</si>
  <si>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</si>
  <si>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</si>
  <si>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</si>
  <si>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</si>
  <si>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</si>
  <si>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</si>
  <si>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</si>
  <si>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</si>
  <si>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</si>
  <si>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</si>
  <si>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</si>
  <si>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</si>
  <si>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</si>
  <si>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</si>
  <si>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</si>
  <si>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</si>
  <si>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</si>
  <si>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</si>
  <si>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</si>
  <si>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</si>
  <si>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</si>
  <si>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</si>
  <si>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</si>
  <si>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</si>
  <si>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</si>
  <si>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</si>
  <si>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</si>
  <si>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</si>
  <si>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</si>
  <si>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</si>
  <si>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</si>
  <si>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</si>
  <si>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</si>
  <si>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</si>
  <si>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</si>
  <si>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</si>
  <si>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</si>
  <si>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</si>
  <si>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</si>
  <si>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</si>
  <si>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</si>
  <si>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</si>
  <si>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</si>
  <si>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</si>
  <si>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</si>
  <si>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</si>
  <si>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</si>
  <si>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</si>
  <si>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</si>
  <si>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</si>
  <si>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</si>
  <si>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</si>
  <si>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</si>
  <si>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</si>
  <si>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</si>
  <si>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</si>
  <si>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</si>
  <si>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</si>
  <si>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</si>
  <si>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</si>
  <si>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</si>
  <si>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</si>
  <si>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</si>
  <si>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</si>
  <si>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</si>
  <si>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</si>
  <si>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</si>
  <si>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</si>
  <si>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</si>
  <si>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</si>
  <si>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</si>
  <si>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</si>
  <si>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</si>
  <si>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</si>
  <si>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</si>
  <si>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</si>
  <si>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</si>
  <si>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</si>
  <si>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</si>
  <si>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</si>
  <si>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</si>
  <si>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</si>
  <si>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</si>
  <si>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</si>
  <si>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Печенье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</si>
  <si>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</si>
  <si>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</si>
  <si>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</si>
  <si>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</si>
  <si>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</si>
  <si>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</si>
  <si>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</si>
  <si>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</si>
  <si>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</si>
  <si>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</si>
  <si>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</si>
  <si>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</si>
  <si>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</si>
  <si>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</si>
  <si>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</si>
  <si>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</si>
  <si>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</si>
  <si>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</si>
  <si>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</si>
  <si>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</si>
  <si>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</si>
  <si>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</si>
  <si>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</si>
  <si>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</si>
  <si>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</si>
  <si>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</si>
  <si>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</si>
  <si>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</si>
  <si>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</si>
  <si>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</si>
  <si>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</si>
  <si>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</si>
  <si>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</si>
  <si>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</si>
  <si>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</si>
  <si>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</si>
  <si>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</si>
  <si>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</si>
  <si>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</si>
  <si>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</si>
  <si>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</si>
  <si>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</si>
  <si>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</si>
  <si>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</si>
  <si>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</si>
  <si>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</si>
  <si>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</si>
  <si>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</si>
  <si>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</si>
  <si>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</si>
  <si>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</si>
  <si>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</si>
  <si>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</si>
  <si>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</si>
  <si>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</si>
  <si>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</si>
  <si>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</si>
  <si>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</si>
  <si>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</si>
  <si>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</si>
  <si>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</si>
  <si>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</si>
  <si>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</si>
  <si>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</si>
  <si>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</si>
  <si>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</si>
  <si>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</si>
  <si>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</si>
  <si>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</si>
  <si>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</si>
  <si>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</si>
  <si>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</si>
  <si>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</si>
  <si>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</si>
  <si>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</si>
  <si>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</si>
  <si>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Колбаса Салями Финская, Вязанка фиброуз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</si>
  <si>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</si>
  <si>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</si>
  <si>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</si>
  <si>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</si>
  <si>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</si>
  <si>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</si>
  <si>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</si>
  <si>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</si>
  <si>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</si>
  <si>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</si>
  <si>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</si>
  <si>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</si>
  <si>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</si>
  <si>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</si>
  <si>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</si>
  <si>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</si>
  <si>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</si>
  <si>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</si>
  <si>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</si>
  <si>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</si>
  <si>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</si>
  <si>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</si>
  <si>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</si>
  <si>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</si>
  <si>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</si>
  <si>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</si>
  <si>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</si>
  <si>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</si>
  <si>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</si>
  <si>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</si>
  <si>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</si>
  <si>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</si>
  <si>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</si>
  <si>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</si>
  <si>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</si>
  <si>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</si>
  <si>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</si>
  <si>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</si>
  <si>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</si>
  <si>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</si>
  <si>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</si>
  <si>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</si>
  <si>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</si>
  <si>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</si>
  <si>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</si>
  <si>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</si>
  <si>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</si>
  <si>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</si>
  <si>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</si>
  <si>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</si>
  <si>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</si>
  <si>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</si>
  <si>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</si>
  <si>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</si>
  <si>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</si>
  <si>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</si>
  <si>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</si>
  <si>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</si>
  <si>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</si>
  <si>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</si>
  <si>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</si>
  <si>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</si>
  <si>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</si>
  <si>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</si>
  <si>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</si>
  <si>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</si>
  <si>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</si>
  <si>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</si>
  <si>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</si>
  <si>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</si>
  <si>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</si>
  <si>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</si>
  <si>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Сем.трад.Сосиски из мяса птицы Хит продаж 3</t>
  </si>
  <si>
    <t>Сосиски Кавказские, охл, ВУ, 0</t>
  </si>
  <si>
    <t>Кавказская из индейки 0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</si>
  <si>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</si>
  <si>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</si>
  <si>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</si>
  <si>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</si>
  <si>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</si>
  <si>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</si>
  <si>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</si>
  <si>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</si>
  <si>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</si>
  <si>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</si>
  <si>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</si>
  <si>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</si>
  <si>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</si>
  <si>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</si>
  <si>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</si>
  <si>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</si>
  <si>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</si>
  <si>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</si>
  <si>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</si>
  <si>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</si>
  <si>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</si>
  <si>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</si>
  <si>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</si>
  <si>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</si>
  <si>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</si>
  <si>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</si>
  <si>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</si>
  <si>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</si>
  <si>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</si>
  <si>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</si>
  <si>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</si>
  <si>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</si>
  <si>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</si>
  <si>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</si>
  <si>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</si>
  <si>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</si>
  <si>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</si>
  <si>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</si>
  <si>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</si>
  <si>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</si>
  <si>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</si>
  <si>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</si>
  <si>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</si>
  <si>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</si>
  <si>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</si>
  <si>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</si>
  <si>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</si>
  <si>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</si>
  <si>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</si>
  <si>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</si>
  <si>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</si>
  <si>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</si>
  <si>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</si>
  <si>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</si>
  <si>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</si>
  <si>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</si>
  <si>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</si>
  <si>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</si>
  <si>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</si>
  <si>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</si>
  <si>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</si>
  <si>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</si>
  <si>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</si>
  <si>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</si>
  <si>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</si>
  <si>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</si>
  <si>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</si>
  <si>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Заказ Полякова 15.07.25.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</si>
  <si>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</si>
  <si>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</si>
  <si>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</si>
  <si>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</si>
  <si>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</si>
  <si>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</si>
  <si>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Уменьшить на (кг)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</si>
</sst>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rgb="FFFF0000"/>
      <name val="Calibri Light"/>
      <family val="2"/>
      <charset val="204"/>
      <scheme val="major"/>
    </font>
    <font>
      <b/>
      <sz val="11"/>
      <color rgb="FFFF0000"/>
      <name val="Calibri"/>
      <family val="2"/>
      <charset val="204"/>
      <scheme val="minor"/>
    </font>
    <font>
      <b/>
      <sz val="12"/>
      <color rgb="FFFF0000"/>
      <name val="Calibri Light"/>
      <family val="2"/>
      <charset val="204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3">
    <xf numFmtId="0" fontId="0" fillId="0" borderId="0" xfId="0"/>
    <xf numFmtId="0" fontId="0" fillId="2" borderId="19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7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top"/>
    </xf>
    <xf numFmtId="0" fontId="7" fillId="2" borderId="18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1" xfId="0" applyFont="1" applyFill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4" fillId="2" borderId="17" xfId="0" applyFont="1" applyFill="1" applyBorder="1" applyAlignment="1">
      <alignment vertical="top"/>
    </xf>
    <xf numFmtId="0" fontId="9" fillId="0" borderId="15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4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0" fontId="4" fillId="0" borderId="13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2" borderId="14" xfId="0" applyFont="1" applyFill="1" applyBorder="1" applyAlignment="1">
      <alignment vertical="top"/>
    </xf>
    <xf numFmtId="0" fontId="10" fillId="11" borderId="28" xfId="0" applyFont="1" applyFill="1" applyBorder="1" applyAlignment="1">
      <alignment vertical="top" wrapText="1"/>
    </xf>
    <xf numFmtId="0" fontId="2" fillId="5" borderId="10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0" fontId="10" fillId="11" borderId="6" xfId="0" applyFont="1" applyFill="1" applyBorder="1" applyAlignment="1">
      <alignment vertical="top" wrapText="1"/>
    </xf>
    <xf numFmtId="0" fontId="10" fillId="11" borderId="9" xfId="0" applyFont="1" applyFill="1" applyBorder="1" applyAlignment="1">
      <alignment vertical="top" wrapText="1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7" borderId="0" xfId="0" applyFont="1" applyFill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393"/>
  <sheetViews>
    <sheetView tabSelected="1" zoomScale="80" zoomScaleNormal="80" workbookViewId="0">
      <selection activeCell="M109" sqref="M109"/>
    </sheetView>
  </sheetViews>
  <sheetFormatPr defaultRowHeight="15" outlineLevelRow="1" x14ac:dyDescent="0.25"/>
  <cols>
    <col min="1" max="1" width="12" customWidth="1"/>
    <col min="2" max="2" width="12" style="75" customWidth="1"/>
    <col min="3" max="3" width="93.285156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9" width="19.5703125" style="99" customWidth="1"/>
    <col min="10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705</v>
      </c>
    </row>
    <row r="2" spans="1:31" ht="38.25" thickBot="1" x14ac:dyDescent="0.3">
      <c r="C2" s="37"/>
      <c r="D2" s="67" t="s">
        <v>647</v>
      </c>
      <c r="E2" s="40"/>
      <c r="F2" s="40" t="s">
        <v>0</v>
      </c>
      <c r="G2" s="41" t="s">
        <v>302</v>
      </c>
      <c r="H2" s="5"/>
      <c r="I2" s="101" t="s">
        <v>712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6" t="s">
        <v>1</v>
      </c>
      <c r="AB2" s="20"/>
      <c r="AC2" s="26" t="s">
        <v>173</v>
      </c>
      <c r="AD2" s="20"/>
      <c r="AE2" s="27" t="s">
        <v>174</v>
      </c>
    </row>
    <row r="3" spans="1:31" s="4" customFormat="1" ht="19.5" thickBot="1" x14ac:dyDescent="0.3">
      <c r="B3" s="76"/>
      <c r="C3" s="36" t="s">
        <v>2</v>
      </c>
      <c r="D3" s="36"/>
      <c r="E3" s="23"/>
      <c r="F3" s="23">
        <f>SUM(F4:F180)</f>
        <v>7770</v>
      </c>
      <c r="G3" s="28">
        <f>SUM(G4:G180)</f>
        <v>7715</v>
      </c>
      <c r="H3" s="7"/>
      <c r="I3" s="98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5" t="s">
        <v>325</v>
      </c>
      <c r="C4" s="33" t="s">
        <v>3</v>
      </c>
      <c r="D4" s="68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8" t="s">
        <v>662</v>
      </c>
      <c r="D5" s="68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5" t="s">
        <v>661</v>
      </c>
      <c r="C6" s="68" t="s">
        <v>660</v>
      </c>
      <c r="D6" s="68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customHeight="1" outlineLevel="1" x14ac:dyDescent="0.25">
      <c r="A7">
        <v>18</v>
      </c>
      <c r="B7" s="75" t="s">
        <v>659</v>
      </c>
      <c r="C7" s="80" t="s">
        <v>658</v>
      </c>
      <c r="D7" s="68">
        <v>3287</v>
      </c>
      <c r="E7" s="14">
        <v>1</v>
      </c>
      <c r="F7" s="14">
        <v>50</v>
      </c>
      <c r="G7" s="22">
        <f t="shared" si="0"/>
        <v>50</v>
      </c>
      <c r="H7" s="9"/>
      <c r="I7" s="100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8" t="s">
        <v>656</v>
      </c>
      <c r="D8" s="68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8" t="s">
        <v>657</v>
      </c>
      <c r="D9" s="68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hidden="1" customHeight="1" outlineLevel="1" x14ac:dyDescent="0.25">
      <c r="A10" t="s">
        <v>648</v>
      </c>
      <c r="B10" s="75" t="s">
        <v>326</v>
      </c>
      <c r="C10" s="32" t="s">
        <v>649</v>
      </c>
      <c r="D10" s="68">
        <v>2634</v>
      </c>
      <c r="E10" s="14">
        <v>1</v>
      </c>
      <c r="F10" s="14"/>
      <c r="G10" s="22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323</v>
      </c>
      <c r="B11" s="75" t="s">
        <v>327</v>
      </c>
      <c r="C11" s="79" t="s">
        <v>322</v>
      </c>
      <c r="D11" s="68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5" t="s">
        <v>328</v>
      </c>
      <c r="C12" s="78" t="s">
        <v>303</v>
      </c>
      <c r="D12" s="68">
        <v>3423</v>
      </c>
      <c r="E12" s="14">
        <v>1</v>
      </c>
      <c r="F12" s="14">
        <v>500</v>
      </c>
      <c r="G12" s="22">
        <f t="shared" si="1"/>
        <v>500</v>
      </c>
      <c r="H12" s="9"/>
      <c r="I12" s="100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5" t="s">
        <v>329</v>
      </c>
      <c r="C13" s="60" t="s">
        <v>304</v>
      </c>
      <c r="D13" s="68">
        <v>3422</v>
      </c>
      <c r="E13" s="14">
        <v>1</v>
      </c>
      <c r="F13" s="14">
        <v>2500</v>
      </c>
      <c r="G13" s="22">
        <f t="shared" ref="G13:G23" si="2">F13*E13</f>
        <v>2500</v>
      </c>
      <c r="H13" s="9"/>
      <c r="I13" s="100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5" t="s">
        <v>330</v>
      </c>
      <c r="C14" s="60" t="s">
        <v>305</v>
      </c>
      <c r="D14" s="68">
        <v>3420</v>
      </c>
      <c r="E14" s="14">
        <v>1</v>
      </c>
      <c r="F14" s="14">
        <v>500</v>
      </c>
      <c r="G14" s="22">
        <f t="shared" si="2"/>
        <v>500</v>
      </c>
      <c r="H14" s="9"/>
      <c r="I14" s="100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654</v>
      </c>
      <c r="B15" s="75" t="s">
        <v>331</v>
      </c>
      <c r="C15" s="65" t="s">
        <v>318</v>
      </c>
      <c r="D15" s="68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5" t="s">
        <v>487</v>
      </c>
      <c r="C16" s="60" t="s">
        <v>306</v>
      </c>
      <c r="D16" s="68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651</v>
      </c>
      <c r="B17" s="75" t="s">
        <v>488</v>
      </c>
      <c r="C17" s="65" t="s">
        <v>307</v>
      </c>
      <c r="D17" s="68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655</v>
      </c>
      <c r="B18" s="75" t="s">
        <v>332</v>
      </c>
      <c r="C18" s="65" t="s">
        <v>324</v>
      </c>
      <c r="D18" s="68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652</v>
      </c>
      <c r="B19" s="75" t="s">
        <v>489</v>
      </c>
      <c r="C19" s="60" t="s">
        <v>308</v>
      </c>
      <c r="D19" s="68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310</v>
      </c>
      <c r="B20" s="75" t="s">
        <v>333</v>
      </c>
      <c r="C20" s="65" t="s">
        <v>309</v>
      </c>
      <c r="D20" s="68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653</v>
      </c>
      <c r="B21" s="75" t="s">
        <v>334</v>
      </c>
      <c r="C21" s="65" t="s">
        <v>311</v>
      </c>
      <c r="D21" s="68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650</v>
      </c>
      <c r="B22" s="75" t="s">
        <v>335</v>
      </c>
      <c r="C22" s="64" t="s">
        <v>312</v>
      </c>
      <c r="D22" s="68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5" t="s">
        <v>336</v>
      </c>
      <c r="C23" s="60" t="s">
        <v>313</v>
      </c>
      <c r="D23" s="68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5" t="s">
        <v>337</v>
      </c>
      <c r="C24" s="32" t="s">
        <v>4</v>
      </c>
      <c r="D24" s="68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5" t="s">
        <v>338</v>
      </c>
      <c r="C25" s="38" t="s">
        <v>5</v>
      </c>
      <c r="D25" s="68">
        <v>722</v>
      </c>
      <c r="E25" s="43">
        <v>1</v>
      </c>
      <c r="F25" s="43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5" t="s">
        <v>339</v>
      </c>
      <c r="C26" s="38" t="s">
        <v>225</v>
      </c>
      <c r="D26" s="68"/>
      <c r="E26" s="43">
        <v>1</v>
      </c>
      <c r="F26" s="43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5" t="s">
        <v>340</v>
      </c>
      <c r="C27" s="38" t="s">
        <v>224</v>
      </c>
      <c r="D27" s="68">
        <v>664</v>
      </c>
      <c r="E27" s="43">
        <v>1</v>
      </c>
      <c r="F27" s="43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5" t="s">
        <v>341</v>
      </c>
      <c r="C28" s="38" t="s">
        <v>222</v>
      </c>
      <c r="D28" s="68">
        <v>97</v>
      </c>
      <c r="E28" s="43">
        <v>1</v>
      </c>
      <c r="F28" s="43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5" t="s">
        <v>342</v>
      </c>
      <c r="C29" s="38" t="s">
        <v>294</v>
      </c>
      <c r="D29" s="68">
        <v>1831</v>
      </c>
      <c r="E29" s="43">
        <v>1</v>
      </c>
      <c r="F29" s="43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5" t="s">
        <v>342</v>
      </c>
      <c r="C30" s="38" t="s">
        <v>6</v>
      </c>
      <c r="D30" s="68">
        <v>1831</v>
      </c>
      <c r="E30" s="43">
        <v>1</v>
      </c>
      <c r="F30" s="43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5" t="s">
        <v>343</v>
      </c>
      <c r="C31" s="38" t="s">
        <v>175</v>
      </c>
      <c r="D31" s="68">
        <v>1523</v>
      </c>
      <c r="E31" s="43">
        <v>1</v>
      </c>
      <c r="F31" s="43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hidden="1" customHeight="1" outlineLevel="1" x14ac:dyDescent="0.25">
      <c r="B32" s="75" t="s">
        <v>344</v>
      </c>
      <c r="C32" s="38" t="s">
        <v>176</v>
      </c>
      <c r="D32" s="68">
        <v>1721</v>
      </c>
      <c r="E32" s="43">
        <v>1</v>
      </c>
      <c r="F32" s="43"/>
      <c r="G32" s="22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5" t="s">
        <v>345</v>
      </c>
      <c r="C33" s="77" t="s">
        <v>7</v>
      </c>
      <c r="D33" s="68">
        <v>1351</v>
      </c>
      <c r="E33" s="43">
        <v>1</v>
      </c>
      <c r="F33" s="43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5" t="s">
        <v>486</v>
      </c>
      <c r="C34" s="38" t="s">
        <v>8</v>
      </c>
      <c r="D34" s="68">
        <v>82</v>
      </c>
      <c r="E34" s="43">
        <v>0.5</v>
      </c>
      <c r="F34" s="43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5" t="s">
        <v>490</v>
      </c>
      <c r="C35" s="38" t="s">
        <v>9</v>
      </c>
      <c r="D35" s="68">
        <v>1905</v>
      </c>
      <c r="E35" s="43">
        <v>0.45</v>
      </c>
      <c r="F35" s="43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5" t="s">
        <v>491</v>
      </c>
      <c r="C36" s="38" t="s">
        <v>10</v>
      </c>
      <c r="D36" s="68">
        <v>125</v>
      </c>
      <c r="E36" s="43">
        <v>0.5</v>
      </c>
      <c r="F36" s="43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5" t="s">
        <v>492</v>
      </c>
      <c r="C37" s="38" t="s">
        <v>11</v>
      </c>
      <c r="D37" s="68">
        <v>1485</v>
      </c>
      <c r="E37" s="43">
        <v>0.4</v>
      </c>
      <c r="F37" s="43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5" t="s">
        <v>493</v>
      </c>
      <c r="C38" s="38" t="s">
        <v>12</v>
      </c>
      <c r="D38" s="68">
        <v>11</v>
      </c>
      <c r="E38" s="43">
        <v>0.5</v>
      </c>
      <c r="F38" s="43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5" t="s">
        <v>494</v>
      </c>
      <c r="C39" s="38" t="s">
        <v>232</v>
      </c>
      <c r="D39" s="68"/>
      <c r="E39" s="43">
        <v>0.35</v>
      </c>
      <c r="F39" s="43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5" t="s">
        <v>495</v>
      </c>
      <c r="C40" s="38" t="s">
        <v>231</v>
      </c>
      <c r="D40" s="68">
        <v>1605</v>
      </c>
      <c r="E40" s="43">
        <v>0.35</v>
      </c>
      <c r="F40" s="43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5" t="s">
        <v>496</v>
      </c>
      <c r="C41" s="38" t="s">
        <v>230</v>
      </c>
      <c r="D41" s="68"/>
      <c r="E41" s="43">
        <v>0.45</v>
      </c>
      <c r="F41" s="43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5" t="s">
        <v>497</v>
      </c>
      <c r="C42" s="38" t="s">
        <v>13</v>
      </c>
      <c r="D42" s="68">
        <v>1527</v>
      </c>
      <c r="E42" s="43">
        <v>0.5</v>
      </c>
      <c r="F42" s="43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5" t="s">
        <v>498</v>
      </c>
      <c r="C43" s="38" t="s">
        <v>14</v>
      </c>
      <c r="D43" s="68">
        <v>1718</v>
      </c>
      <c r="E43" s="43">
        <v>0.45</v>
      </c>
      <c r="F43" s="43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5" t="s">
        <v>499</v>
      </c>
      <c r="C44" s="38" t="s">
        <v>15</v>
      </c>
      <c r="D44" s="68">
        <v>1720</v>
      </c>
      <c r="E44" s="43">
        <v>0.45</v>
      </c>
      <c r="F44" s="43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5" t="s">
        <v>500</v>
      </c>
      <c r="C45" s="38" t="s">
        <v>16</v>
      </c>
      <c r="D45" s="68">
        <v>1354</v>
      </c>
      <c r="E45" s="43">
        <v>0.5</v>
      </c>
      <c r="F45" s="43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5" t="s">
        <v>501</v>
      </c>
      <c r="C46" s="38" t="s">
        <v>233</v>
      </c>
      <c r="D46" s="68">
        <v>0</v>
      </c>
      <c r="E46" s="43">
        <v>0.35</v>
      </c>
      <c r="F46" s="43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5" t="s">
        <v>502</v>
      </c>
      <c r="C47" s="38" t="s">
        <v>234</v>
      </c>
      <c r="D47" s="68">
        <v>0</v>
      </c>
      <c r="E47" s="43">
        <v>0.35</v>
      </c>
      <c r="F47" s="43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5" t="s">
        <v>503</v>
      </c>
      <c r="C48" s="38" t="s">
        <v>17</v>
      </c>
      <c r="D48" s="68">
        <v>0</v>
      </c>
      <c r="E48" s="43">
        <v>0.4</v>
      </c>
      <c r="F48" s="43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5" t="s">
        <v>504</v>
      </c>
      <c r="C49" s="38" t="s">
        <v>264</v>
      </c>
      <c r="D49" s="68"/>
      <c r="E49" s="43">
        <v>0.43</v>
      </c>
      <c r="F49" s="43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5" t="s">
        <v>505</v>
      </c>
      <c r="C50" s="38" t="s">
        <v>18</v>
      </c>
      <c r="D50" s="68">
        <v>2027</v>
      </c>
      <c r="E50" s="43">
        <v>0.4</v>
      </c>
      <c r="F50" s="43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5" t="s">
        <v>506</v>
      </c>
      <c r="C51" s="38" t="s">
        <v>19</v>
      </c>
      <c r="D51" s="68">
        <v>2092</v>
      </c>
      <c r="E51" s="43">
        <v>0.17</v>
      </c>
      <c r="F51" s="43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5" t="s">
        <v>507</v>
      </c>
      <c r="C52" s="38" t="s">
        <v>269</v>
      </c>
      <c r="D52" s="68">
        <v>0</v>
      </c>
      <c r="E52" s="43">
        <v>0.4</v>
      </c>
      <c r="F52" s="43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5" t="s">
        <v>508</v>
      </c>
      <c r="C53" s="38" t="s">
        <v>20</v>
      </c>
      <c r="D53" s="68">
        <v>2019</v>
      </c>
      <c r="E53" s="43">
        <v>0.4</v>
      </c>
      <c r="F53" s="43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5" t="s">
        <v>509</v>
      </c>
      <c r="C54" s="38" t="s">
        <v>21</v>
      </c>
      <c r="D54" s="68">
        <v>1989</v>
      </c>
      <c r="E54" s="43">
        <v>0.5</v>
      </c>
      <c r="F54" s="43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5" t="s">
        <v>510</v>
      </c>
      <c r="C55" s="38" t="s">
        <v>22</v>
      </c>
      <c r="D55" s="68">
        <v>1794</v>
      </c>
      <c r="E55" s="43">
        <v>0.5</v>
      </c>
      <c r="F55" s="43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5" t="s">
        <v>511</v>
      </c>
      <c r="C56" s="77" t="s">
        <v>260</v>
      </c>
      <c r="D56" s="68">
        <v>1800</v>
      </c>
      <c r="E56" s="43">
        <v>0.5</v>
      </c>
      <c r="F56" s="43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5" t="s">
        <v>512</v>
      </c>
      <c r="C57" s="38" t="s">
        <v>23</v>
      </c>
      <c r="D57" s="68">
        <v>2252</v>
      </c>
      <c r="E57" s="43">
        <v>0.3</v>
      </c>
      <c r="F57" s="43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5" t="s">
        <v>513</v>
      </c>
      <c r="C58" s="38" t="s">
        <v>24</v>
      </c>
      <c r="D58" s="68">
        <v>2020</v>
      </c>
      <c r="E58" s="43">
        <v>0.4</v>
      </c>
      <c r="F58" s="43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5" t="s">
        <v>514</v>
      </c>
      <c r="C59" s="77" t="s">
        <v>261</v>
      </c>
      <c r="D59" s="68">
        <v>1795</v>
      </c>
      <c r="E59" s="43">
        <v>0.5</v>
      </c>
      <c r="F59" s="43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5" t="s">
        <v>515</v>
      </c>
      <c r="C60" s="38" t="s">
        <v>25</v>
      </c>
      <c r="D60" s="68">
        <v>256</v>
      </c>
      <c r="E60" s="43">
        <v>0.5</v>
      </c>
      <c r="F60" s="43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5" t="s">
        <v>516</v>
      </c>
      <c r="C61" s="38" t="s">
        <v>266</v>
      </c>
      <c r="D61" s="68"/>
      <c r="E61" s="43">
        <v>0.35</v>
      </c>
      <c r="F61" s="43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5" t="s">
        <v>517</v>
      </c>
      <c r="C62" s="38" t="s">
        <v>258</v>
      </c>
      <c r="D62" s="68">
        <v>0</v>
      </c>
      <c r="E62" s="43">
        <v>0.5</v>
      </c>
      <c r="F62" s="43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5" t="s">
        <v>518</v>
      </c>
      <c r="C63" s="38" t="s">
        <v>262</v>
      </c>
      <c r="D63" s="68">
        <v>0</v>
      </c>
      <c r="E63" s="43">
        <v>0.5</v>
      </c>
      <c r="F63" s="43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5" t="s">
        <v>519</v>
      </c>
      <c r="C64" s="38" t="s">
        <v>26</v>
      </c>
      <c r="D64" s="68">
        <v>0</v>
      </c>
      <c r="E64" s="43">
        <v>0.35</v>
      </c>
      <c r="F64" s="43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5" t="s">
        <v>520</v>
      </c>
      <c r="C65" s="65" t="s">
        <v>27</v>
      </c>
      <c r="D65" s="68">
        <v>2579</v>
      </c>
      <c r="E65" s="43">
        <v>0.35</v>
      </c>
      <c r="F65" s="43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5" t="s">
        <v>521</v>
      </c>
      <c r="C66" s="38" t="s">
        <v>270</v>
      </c>
      <c r="D66" s="68"/>
      <c r="E66" s="43">
        <v>0.35</v>
      </c>
      <c r="F66" s="43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5" t="s">
        <v>522</v>
      </c>
      <c r="C67" s="38" t="s">
        <v>265</v>
      </c>
      <c r="D67" s="68"/>
      <c r="E67" s="43">
        <v>0.35</v>
      </c>
      <c r="F67" s="43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5" t="s">
        <v>523</v>
      </c>
      <c r="C68" s="38" t="s">
        <v>263</v>
      </c>
      <c r="D68" s="68">
        <v>78</v>
      </c>
      <c r="E68" s="43">
        <v>0.4</v>
      </c>
      <c r="F68" s="43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5" t="s">
        <v>524</v>
      </c>
      <c r="C69" s="38" t="s">
        <v>28</v>
      </c>
      <c r="D69" s="68">
        <v>1869</v>
      </c>
      <c r="E69" s="43">
        <v>0.17</v>
      </c>
      <c r="F69" s="43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5" t="s">
        <v>525</v>
      </c>
      <c r="C70" s="38" t="s">
        <v>29</v>
      </c>
      <c r="D70" s="68">
        <v>2173</v>
      </c>
      <c r="E70" s="43">
        <v>0.38</v>
      </c>
      <c r="F70" s="43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5" t="s">
        <v>526</v>
      </c>
      <c r="C71" s="38" t="s">
        <v>296</v>
      </c>
      <c r="D71" s="68">
        <v>1970</v>
      </c>
      <c r="E71" s="43">
        <v>0.35</v>
      </c>
      <c r="F71" s="43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5" t="s">
        <v>527</v>
      </c>
      <c r="C72" s="38" t="s">
        <v>30</v>
      </c>
      <c r="D72" s="68">
        <v>0</v>
      </c>
      <c r="E72" s="43">
        <v>0.42</v>
      </c>
      <c r="F72" s="43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5" t="s">
        <v>528</v>
      </c>
      <c r="C73" s="38" t="s">
        <v>31</v>
      </c>
      <c r="D73" s="68">
        <v>0</v>
      </c>
      <c r="E73" s="43">
        <v>0.42</v>
      </c>
      <c r="F73" s="43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5" t="s">
        <v>529</v>
      </c>
      <c r="C74" s="38" t="s">
        <v>298</v>
      </c>
      <c r="D74" s="68">
        <v>1836</v>
      </c>
      <c r="E74" s="43">
        <v>0.35</v>
      </c>
      <c r="F74" s="43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5" t="s">
        <v>530</v>
      </c>
      <c r="C75" s="38" t="s">
        <v>267</v>
      </c>
      <c r="D75" s="68">
        <v>1341</v>
      </c>
      <c r="E75" s="43">
        <v>0.6</v>
      </c>
      <c r="F75" s="43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5" t="s">
        <v>531</v>
      </c>
      <c r="C76" s="38" t="s">
        <v>32</v>
      </c>
      <c r="D76" s="68">
        <v>341</v>
      </c>
      <c r="E76" s="43">
        <v>0.42</v>
      </c>
      <c r="F76" s="43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5" t="s">
        <v>532</v>
      </c>
      <c r="C77" s="38" t="s">
        <v>259</v>
      </c>
      <c r="D77" s="68"/>
      <c r="E77" s="43">
        <v>0.42</v>
      </c>
      <c r="F77" s="43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5" t="s">
        <v>533</v>
      </c>
      <c r="C78" s="38" t="s">
        <v>268</v>
      </c>
      <c r="D78" s="68">
        <v>0</v>
      </c>
      <c r="E78" s="43">
        <v>0.33</v>
      </c>
      <c r="F78" s="43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5" t="s">
        <v>534</v>
      </c>
      <c r="C79" s="38" t="s">
        <v>33</v>
      </c>
      <c r="D79" s="68">
        <v>152</v>
      </c>
      <c r="E79" s="43">
        <v>0.42</v>
      </c>
      <c r="F79" s="43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5" t="s">
        <v>535</v>
      </c>
      <c r="C80" s="38" t="s">
        <v>34</v>
      </c>
      <c r="D80" s="68">
        <v>2538</v>
      </c>
      <c r="E80" s="43">
        <v>0.35</v>
      </c>
      <c r="F80" s="43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5" t="s">
        <v>536</v>
      </c>
      <c r="C81" s="38" t="s">
        <v>35</v>
      </c>
      <c r="D81" s="68">
        <v>2604</v>
      </c>
      <c r="E81" s="43">
        <v>0.35</v>
      </c>
      <c r="F81" s="43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5" t="s">
        <v>537</v>
      </c>
      <c r="C82" s="38" t="s">
        <v>36</v>
      </c>
      <c r="D82" s="68">
        <v>2602</v>
      </c>
      <c r="E82" s="43">
        <v>0.35</v>
      </c>
      <c r="F82" s="43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5" t="s">
        <v>538</v>
      </c>
      <c r="C83" s="38" t="s">
        <v>37</v>
      </c>
      <c r="D83" s="68">
        <v>2606</v>
      </c>
      <c r="E83" s="43">
        <v>0.35</v>
      </c>
      <c r="F83" s="43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5" t="s">
        <v>346</v>
      </c>
      <c r="C84" s="64" t="s">
        <v>38</v>
      </c>
      <c r="D84" s="68">
        <v>2035</v>
      </c>
      <c r="E84" s="43">
        <v>1</v>
      </c>
      <c r="F84" s="43">
        <v>250</v>
      </c>
      <c r="G84" s="22">
        <f t="shared" si="3"/>
        <v>250</v>
      </c>
      <c r="H84" s="9"/>
      <c r="I84" s="102">
        <v>-100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5" t="s">
        <v>539</v>
      </c>
      <c r="C85" s="38" t="s">
        <v>39</v>
      </c>
      <c r="D85" s="68">
        <v>126</v>
      </c>
      <c r="E85" s="43">
        <v>1</v>
      </c>
      <c r="F85" s="43">
        <v>2500</v>
      </c>
      <c r="G85" s="22">
        <f t="shared" si="3"/>
        <v>2500</v>
      </c>
      <c r="H85" s="9"/>
      <c r="I85" s="102">
        <v>-1000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5" t="s">
        <v>347</v>
      </c>
      <c r="C86" s="64" t="s">
        <v>40</v>
      </c>
      <c r="D86" s="68">
        <v>2011</v>
      </c>
      <c r="E86" s="43">
        <v>1</v>
      </c>
      <c r="F86" s="43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5" t="s">
        <v>348</v>
      </c>
      <c r="C87" s="77" t="s">
        <v>41</v>
      </c>
      <c r="D87" s="68">
        <v>2094</v>
      </c>
      <c r="E87" s="43">
        <v>1</v>
      </c>
      <c r="F87" s="43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5" t="s">
        <v>349</v>
      </c>
      <c r="C88" s="38" t="s">
        <v>42</v>
      </c>
      <c r="D88" s="68" t="s">
        <v>638</v>
      </c>
      <c r="E88" s="43">
        <v>1</v>
      </c>
      <c r="F88" s="43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5" t="s">
        <v>350</v>
      </c>
      <c r="C89" s="77" t="s">
        <v>43</v>
      </c>
      <c r="D89" s="68">
        <v>251</v>
      </c>
      <c r="E89" s="43">
        <v>1</v>
      </c>
      <c r="F89" s="43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5" t="s">
        <v>351</v>
      </c>
      <c r="C90" s="77" t="s">
        <v>44</v>
      </c>
      <c r="D90" s="68">
        <v>1793</v>
      </c>
      <c r="E90" s="43">
        <v>1</v>
      </c>
      <c r="F90" s="43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5" t="s">
        <v>352</v>
      </c>
      <c r="C91" s="38" t="s">
        <v>239</v>
      </c>
      <c r="D91" s="68">
        <v>57</v>
      </c>
      <c r="E91" s="43">
        <v>1</v>
      </c>
      <c r="F91" s="43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5" t="s">
        <v>353</v>
      </c>
      <c r="C92" s="77" t="s">
        <v>45</v>
      </c>
      <c r="D92" s="68">
        <v>1777</v>
      </c>
      <c r="E92" s="43">
        <v>1</v>
      </c>
      <c r="F92" s="43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5" t="s">
        <v>354</v>
      </c>
      <c r="C93" s="77" t="s">
        <v>244</v>
      </c>
      <c r="D93" s="68">
        <v>2203</v>
      </c>
      <c r="E93" s="43">
        <v>1</v>
      </c>
      <c r="F93" s="43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5" t="s">
        <v>355</v>
      </c>
      <c r="C94" s="38" t="s">
        <v>46</v>
      </c>
      <c r="D94" s="68">
        <v>2182</v>
      </c>
      <c r="E94" s="43">
        <v>1</v>
      </c>
      <c r="F94" s="43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5" t="s">
        <v>356</v>
      </c>
      <c r="C95" s="38" t="s">
        <v>242</v>
      </c>
      <c r="D95" s="68">
        <v>1920</v>
      </c>
      <c r="E95" s="43">
        <v>1</v>
      </c>
      <c r="F95" s="43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customHeight="1" outlineLevel="1" x14ac:dyDescent="0.25">
      <c r="B96" s="75" t="s">
        <v>357</v>
      </c>
      <c r="C96" s="64" t="s">
        <v>47</v>
      </c>
      <c r="D96" s="68">
        <v>2010</v>
      </c>
      <c r="E96" s="43">
        <v>1</v>
      </c>
      <c r="F96" s="43">
        <v>450</v>
      </c>
      <c r="G96" s="22">
        <f t="shared" si="6"/>
        <v>450</v>
      </c>
      <c r="H96" s="9"/>
      <c r="I96" s="102">
        <v>-200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5" t="s">
        <v>358</v>
      </c>
      <c r="C97" s="77" t="s">
        <v>48</v>
      </c>
      <c r="D97" s="68">
        <v>1578</v>
      </c>
      <c r="E97" s="43">
        <v>1</v>
      </c>
      <c r="F97" s="43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5" t="s">
        <v>359</v>
      </c>
      <c r="C98" s="77" t="s">
        <v>49</v>
      </c>
      <c r="D98" s="68">
        <v>1799</v>
      </c>
      <c r="E98" s="43">
        <v>1</v>
      </c>
      <c r="F98" s="43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5" t="s">
        <v>360</v>
      </c>
      <c r="C99" s="77" t="s">
        <v>50</v>
      </c>
      <c r="D99" s="68">
        <v>102</v>
      </c>
      <c r="E99" s="43">
        <v>1</v>
      </c>
      <c r="F99" s="43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5" t="s">
        <v>361</v>
      </c>
      <c r="C100" s="64" t="s">
        <v>51</v>
      </c>
      <c r="D100" s="68">
        <v>2150</v>
      </c>
      <c r="E100" s="43">
        <v>1</v>
      </c>
      <c r="F100" s="43">
        <v>100</v>
      </c>
      <c r="G100" s="22">
        <f t="shared" si="6"/>
        <v>100</v>
      </c>
      <c r="H100" s="9"/>
      <c r="I100" s="100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5" t="s">
        <v>362</v>
      </c>
      <c r="C101" s="77" t="s">
        <v>238</v>
      </c>
      <c r="D101" s="68">
        <v>1792</v>
      </c>
      <c r="E101" s="43">
        <v>1</v>
      </c>
      <c r="F101" s="43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customHeight="1" outlineLevel="1" x14ac:dyDescent="0.25">
      <c r="B102" s="75" t="s">
        <v>363</v>
      </c>
      <c r="C102" s="64" t="s">
        <v>52</v>
      </c>
      <c r="D102" s="68">
        <v>2158</v>
      </c>
      <c r="E102" s="43">
        <v>1</v>
      </c>
      <c r="F102" s="43">
        <v>50</v>
      </c>
      <c r="G102" s="22">
        <f t="shared" si="6"/>
        <v>50</v>
      </c>
      <c r="H102" s="9"/>
      <c r="I102" s="100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5" t="s">
        <v>364</v>
      </c>
      <c r="C103" s="38" t="s">
        <v>53</v>
      </c>
      <c r="D103" s="68">
        <v>1921</v>
      </c>
      <c r="E103" s="43">
        <v>1</v>
      </c>
      <c r="F103" s="43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5" t="s">
        <v>365</v>
      </c>
      <c r="C104" s="64" t="s">
        <v>54</v>
      </c>
      <c r="D104" s="68">
        <v>2151</v>
      </c>
      <c r="E104" s="43">
        <v>1</v>
      </c>
      <c r="F104" s="43">
        <v>70</v>
      </c>
      <c r="G104" s="22">
        <f t="shared" si="6"/>
        <v>70</v>
      </c>
      <c r="H104" s="9"/>
      <c r="I104" s="102">
        <v>-70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5" t="s">
        <v>366</v>
      </c>
      <c r="C105" s="65" t="s">
        <v>55</v>
      </c>
      <c r="D105" s="68">
        <v>1820</v>
      </c>
      <c r="E105" s="43">
        <v>1</v>
      </c>
      <c r="F105" s="43"/>
      <c r="G105" s="22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5" t="s">
        <v>367</v>
      </c>
      <c r="C106" s="65" t="s">
        <v>56</v>
      </c>
      <c r="D106" s="68">
        <v>1822</v>
      </c>
      <c r="E106" s="43">
        <v>1</v>
      </c>
      <c r="F106" s="43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5" t="s">
        <v>368</v>
      </c>
      <c r="C107" s="38" t="s">
        <v>240</v>
      </c>
      <c r="D107" s="68">
        <v>1801</v>
      </c>
      <c r="E107" s="43">
        <v>1</v>
      </c>
      <c r="F107" s="43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5" t="s">
        <v>369</v>
      </c>
      <c r="C108" s="38" t="s">
        <v>241</v>
      </c>
      <c r="D108" s="68">
        <v>43</v>
      </c>
      <c r="E108" s="43">
        <v>1</v>
      </c>
      <c r="F108" s="43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5" t="s">
        <v>370</v>
      </c>
      <c r="C109" s="38" t="s">
        <v>57</v>
      </c>
      <c r="D109" s="68">
        <v>1051</v>
      </c>
      <c r="E109" s="43">
        <v>1</v>
      </c>
      <c r="F109" s="43">
        <v>100</v>
      </c>
      <c r="G109" s="22">
        <f t="shared" si="6"/>
        <v>100</v>
      </c>
      <c r="H109" s="9"/>
      <c r="I109" s="100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5" t="s">
        <v>371</v>
      </c>
      <c r="C110" s="38" t="s">
        <v>58</v>
      </c>
      <c r="D110" s="68">
        <v>2287</v>
      </c>
      <c r="E110" s="43">
        <v>1</v>
      </c>
      <c r="F110" s="43">
        <v>400</v>
      </c>
      <c r="G110" s="22">
        <f t="shared" si="6"/>
        <v>400</v>
      </c>
      <c r="H110" s="9"/>
      <c r="I110" s="102">
        <v>-100</v>
      </c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hidden="1" customHeight="1" outlineLevel="1" x14ac:dyDescent="0.25">
      <c r="B111" s="75" t="s">
        <v>372</v>
      </c>
      <c r="C111" s="65" t="s">
        <v>59</v>
      </c>
      <c r="D111" s="68">
        <v>227</v>
      </c>
      <c r="E111" s="43">
        <v>1</v>
      </c>
      <c r="F111" s="43"/>
      <c r="G111" s="22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5" t="s">
        <v>373</v>
      </c>
      <c r="C112" s="38" t="s">
        <v>60</v>
      </c>
      <c r="D112" s="68">
        <v>1835</v>
      </c>
      <c r="E112" s="43">
        <v>1</v>
      </c>
      <c r="F112" s="43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5" t="s">
        <v>374</v>
      </c>
      <c r="C113" s="38" t="s">
        <v>61</v>
      </c>
      <c r="D113" s="68">
        <v>1340</v>
      </c>
      <c r="E113" s="43">
        <v>1</v>
      </c>
      <c r="F113" s="43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hidden="1" customHeight="1" outlineLevel="1" x14ac:dyDescent="0.25">
      <c r="B114" s="75" t="s">
        <v>375</v>
      </c>
      <c r="C114" s="38" t="s">
        <v>62</v>
      </c>
      <c r="D114" s="68">
        <v>2074</v>
      </c>
      <c r="E114" s="43">
        <v>1</v>
      </c>
      <c r="F114" s="43"/>
      <c r="G114" s="22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hidden="1" customHeight="1" outlineLevel="1" x14ac:dyDescent="0.25">
      <c r="B115" s="75" t="s">
        <v>376</v>
      </c>
      <c r="C115" s="65" t="s">
        <v>63</v>
      </c>
      <c r="D115" s="68">
        <v>246</v>
      </c>
      <c r="E115" s="43">
        <v>1</v>
      </c>
      <c r="F115" s="43"/>
      <c r="G115" s="22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5" t="s">
        <v>377</v>
      </c>
      <c r="C116" s="38" t="s">
        <v>243</v>
      </c>
      <c r="D116" s="68">
        <v>1727</v>
      </c>
      <c r="E116" s="43">
        <v>1</v>
      </c>
      <c r="F116" s="43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5" t="s">
        <v>378</v>
      </c>
      <c r="C117" s="38" t="s">
        <v>246</v>
      </c>
      <c r="D117" s="68">
        <v>2219</v>
      </c>
      <c r="E117" s="43">
        <v>1</v>
      </c>
      <c r="F117" s="43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5" t="s">
        <v>379</v>
      </c>
      <c r="C118" s="38" t="s">
        <v>237</v>
      </c>
      <c r="D118" s="68">
        <v>1728</v>
      </c>
      <c r="E118" s="43">
        <v>1</v>
      </c>
      <c r="F118" s="43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5" t="s">
        <v>380</v>
      </c>
      <c r="C119" s="38" t="s">
        <v>64</v>
      </c>
      <c r="D119" s="68">
        <v>1430</v>
      </c>
      <c r="E119" s="43">
        <v>1</v>
      </c>
      <c r="F119" s="43"/>
      <c r="G119" s="22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5" t="s">
        <v>381</v>
      </c>
      <c r="C120" s="38" t="s">
        <v>177</v>
      </c>
      <c r="D120" s="68">
        <v>1780</v>
      </c>
      <c r="E120" s="43">
        <v>1</v>
      </c>
      <c r="F120" s="43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hidden="1" customHeight="1" outlineLevel="1" x14ac:dyDescent="0.25">
      <c r="B121" s="75" t="s">
        <v>382</v>
      </c>
      <c r="C121" s="38" t="s">
        <v>65</v>
      </c>
      <c r="D121" s="68">
        <v>2612</v>
      </c>
      <c r="E121" s="43">
        <v>1</v>
      </c>
      <c r="F121" s="43"/>
      <c r="G121" s="22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hidden="1" customHeight="1" outlineLevel="1" x14ac:dyDescent="0.25">
      <c r="B122" s="75" t="s">
        <v>383</v>
      </c>
      <c r="C122" s="38" t="s">
        <v>66</v>
      </c>
      <c r="D122" s="68">
        <v>2613</v>
      </c>
      <c r="E122" s="43">
        <v>1</v>
      </c>
      <c r="F122" s="43"/>
      <c r="G122" s="22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5" t="s">
        <v>383</v>
      </c>
      <c r="C123" s="38" t="s">
        <v>313</v>
      </c>
      <c r="D123" s="68">
        <v>2615</v>
      </c>
      <c r="E123" s="43">
        <v>1</v>
      </c>
      <c r="F123" s="43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5" t="s">
        <v>384</v>
      </c>
      <c r="C124" s="38" t="s">
        <v>67</v>
      </c>
      <c r="D124" s="68">
        <v>2614</v>
      </c>
      <c r="E124" s="43">
        <v>1</v>
      </c>
      <c r="F124" s="43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5" t="s">
        <v>385</v>
      </c>
      <c r="C125" s="38" t="s">
        <v>68</v>
      </c>
      <c r="D125" s="68">
        <v>2448</v>
      </c>
      <c r="E125" s="43">
        <v>1</v>
      </c>
      <c r="F125" s="43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5" t="s">
        <v>383</v>
      </c>
      <c r="C126" s="38" t="s">
        <v>642</v>
      </c>
      <c r="D126" s="68">
        <v>2614</v>
      </c>
      <c r="E126" s="43">
        <v>1</v>
      </c>
      <c r="F126" s="43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customHeight="1" outlineLevel="1" x14ac:dyDescent="0.25">
      <c r="B127" s="75" t="s">
        <v>386</v>
      </c>
      <c r="C127" s="38" t="s">
        <v>69</v>
      </c>
      <c r="D127" s="68">
        <v>2360</v>
      </c>
      <c r="E127" s="43">
        <v>1</v>
      </c>
      <c r="F127" s="43">
        <v>150</v>
      </c>
      <c r="G127" s="22">
        <f t="shared" si="6"/>
        <v>150</v>
      </c>
      <c r="H127" s="9"/>
      <c r="I127" s="102">
        <v>-80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5" t="s">
        <v>540</v>
      </c>
      <c r="C128" s="38" t="s">
        <v>271</v>
      </c>
      <c r="D128" s="68">
        <v>2617</v>
      </c>
      <c r="E128" s="43">
        <v>0.35</v>
      </c>
      <c r="F128" s="43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hidden="1" customHeight="1" outlineLevel="1" x14ac:dyDescent="0.25">
      <c r="B129" s="75" t="s">
        <v>541</v>
      </c>
      <c r="C129" s="38" t="s">
        <v>314</v>
      </c>
      <c r="D129" s="68">
        <v>2618</v>
      </c>
      <c r="E129" s="43">
        <v>0.4</v>
      </c>
      <c r="F129" s="43"/>
      <c r="G129" s="22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5" t="s">
        <v>542</v>
      </c>
      <c r="C130" s="38" t="s">
        <v>275</v>
      </c>
      <c r="D130" s="68">
        <v>0</v>
      </c>
      <c r="E130" s="43">
        <v>0.35</v>
      </c>
      <c r="F130" s="43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hidden="1" customHeight="1" outlineLevel="1" x14ac:dyDescent="0.25">
      <c r="B131" s="75" t="s">
        <v>543</v>
      </c>
      <c r="C131" s="38" t="s">
        <v>276</v>
      </c>
      <c r="D131" s="68">
        <v>2621</v>
      </c>
      <c r="E131" s="43">
        <v>0.4</v>
      </c>
      <c r="F131" s="43"/>
      <c r="G131" s="22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5" t="s">
        <v>544</v>
      </c>
      <c r="C132" s="38" t="s">
        <v>273</v>
      </c>
      <c r="D132" s="68">
        <v>2205</v>
      </c>
      <c r="E132" s="43">
        <v>0.4</v>
      </c>
      <c r="F132" s="43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5" t="s">
        <v>545</v>
      </c>
      <c r="C133" s="38" t="s">
        <v>277</v>
      </c>
      <c r="D133" s="68">
        <v>2545</v>
      </c>
      <c r="E133" s="43">
        <v>0.35</v>
      </c>
      <c r="F133" s="43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hidden="1" customHeight="1" outlineLevel="1" x14ac:dyDescent="0.25">
      <c r="B134" s="75" t="s">
        <v>387</v>
      </c>
      <c r="C134" s="38" t="s">
        <v>247</v>
      </c>
      <c r="D134" s="68">
        <v>2725</v>
      </c>
      <c r="E134" s="43">
        <v>1</v>
      </c>
      <c r="F134" s="43"/>
      <c r="G134" s="22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5" t="s">
        <v>546</v>
      </c>
      <c r="C135" s="38" t="s">
        <v>278</v>
      </c>
      <c r="D135" s="68">
        <v>2361</v>
      </c>
      <c r="E135" s="43">
        <v>0.35</v>
      </c>
      <c r="F135" s="43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5" t="s">
        <v>547</v>
      </c>
      <c r="C136" s="38" t="s">
        <v>274</v>
      </c>
      <c r="D136" s="68">
        <v>2462</v>
      </c>
      <c r="E136" s="43">
        <v>0.4</v>
      </c>
      <c r="F136" s="43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5" t="s">
        <v>388</v>
      </c>
      <c r="C137" s="38" t="s">
        <v>245</v>
      </c>
      <c r="D137" s="68"/>
      <c r="E137" s="43">
        <v>1</v>
      </c>
      <c r="F137" s="43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5" t="s">
        <v>548</v>
      </c>
      <c r="C138" s="38" t="s">
        <v>272</v>
      </c>
      <c r="D138" s="68">
        <v>0</v>
      </c>
      <c r="E138" s="43">
        <v>0.35</v>
      </c>
      <c r="F138" s="43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hidden="1" customHeight="1" outlineLevel="1" x14ac:dyDescent="0.25">
      <c r="B139" s="75" t="s">
        <v>389</v>
      </c>
      <c r="C139" s="38" t="s">
        <v>297</v>
      </c>
      <c r="D139" s="68">
        <v>2858</v>
      </c>
      <c r="E139" s="43">
        <v>1</v>
      </c>
      <c r="F139" s="43"/>
      <c r="G139" s="22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5" t="s">
        <v>549</v>
      </c>
      <c r="C140" s="38" t="s">
        <v>279</v>
      </c>
      <c r="D140" s="68">
        <v>2660</v>
      </c>
      <c r="E140" s="43">
        <v>0.35</v>
      </c>
      <c r="F140" s="43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hidden="1" customHeight="1" outlineLevel="1" x14ac:dyDescent="0.25">
      <c r="B141" s="75" t="s">
        <v>390</v>
      </c>
      <c r="C141" s="38" t="s">
        <v>249</v>
      </c>
      <c r="D141" s="68">
        <v>2756</v>
      </c>
      <c r="E141" s="43">
        <v>1</v>
      </c>
      <c r="F141" s="43"/>
      <c r="G141" s="22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5" t="s">
        <v>550</v>
      </c>
      <c r="C142" s="38" t="s">
        <v>280</v>
      </c>
      <c r="D142" s="68">
        <v>2801</v>
      </c>
      <c r="E142" s="43">
        <v>0.4</v>
      </c>
      <c r="F142" s="43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5" t="s">
        <v>551</v>
      </c>
      <c r="C143" s="38" t="s">
        <v>281</v>
      </c>
      <c r="D143" s="68">
        <v>2799</v>
      </c>
      <c r="E143" s="43">
        <v>0.4</v>
      </c>
      <c r="F143" s="43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5" t="s">
        <v>552</v>
      </c>
      <c r="C144" s="38" t="s">
        <v>282</v>
      </c>
      <c r="D144" s="68">
        <v>2826</v>
      </c>
      <c r="E144" s="43">
        <v>0.4</v>
      </c>
      <c r="F144" s="43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hidden="1" customHeight="1" outlineLevel="1" x14ac:dyDescent="0.25">
      <c r="B145" s="75" t="s">
        <v>391</v>
      </c>
      <c r="C145" s="38" t="s">
        <v>250</v>
      </c>
      <c r="D145" s="68">
        <v>2876</v>
      </c>
      <c r="E145" s="43">
        <v>1</v>
      </c>
      <c r="F145" s="43"/>
      <c r="G145" s="22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hidden="1" customHeight="1" outlineLevel="1" x14ac:dyDescent="0.25">
      <c r="B146" s="75" t="s">
        <v>392</v>
      </c>
      <c r="C146" s="38" t="s">
        <v>251</v>
      </c>
      <c r="D146" s="68">
        <v>2847</v>
      </c>
      <c r="E146" s="43">
        <v>1</v>
      </c>
      <c r="F146" s="43"/>
      <c r="G146" s="22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5" t="s">
        <v>553</v>
      </c>
      <c r="C147" s="38" t="s">
        <v>283</v>
      </c>
      <c r="D147" s="68">
        <v>2877</v>
      </c>
      <c r="E147" s="43">
        <v>0.35</v>
      </c>
      <c r="F147" s="43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25">
      <c r="B148" s="75" t="s">
        <v>554</v>
      </c>
      <c r="C148" s="38" t="s">
        <v>670</v>
      </c>
      <c r="D148" s="68">
        <v>2848</v>
      </c>
      <c r="E148" s="43">
        <v>0.35</v>
      </c>
      <c r="F148" s="43"/>
      <c r="G148" s="22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hidden="1" customHeight="1" outlineLevel="1" x14ac:dyDescent="0.25">
      <c r="B149" s="75" t="s">
        <v>555</v>
      </c>
      <c r="C149" s="38" t="s">
        <v>284</v>
      </c>
      <c r="D149" s="68">
        <v>2686</v>
      </c>
      <c r="E149" s="43">
        <v>0.4</v>
      </c>
      <c r="F149" s="43"/>
      <c r="G149" s="22">
        <f t="shared" si="6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hidden="1" customHeight="1" outlineLevel="1" x14ac:dyDescent="0.25">
      <c r="B150" s="75" t="s">
        <v>393</v>
      </c>
      <c r="C150" s="64" t="s">
        <v>226</v>
      </c>
      <c r="D150" s="68">
        <v>2828</v>
      </c>
      <c r="E150" s="43">
        <v>1</v>
      </c>
      <c r="F150" s="43"/>
      <c r="G150" s="22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5" t="s">
        <v>394</v>
      </c>
      <c r="C151" s="65" t="s">
        <v>227</v>
      </c>
      <c r="D151" s="68">
        <v>2830</v>
      </c>
      <c r="E151" s="43">
        <v>1</v>
      </c>
      <c r="F151" s="43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5" t="s">
        <v>395</v>
      </c>
      <c r="C152" s="38" t="s">
        <v>252</v>
      </c>
      <c r="D152" s="68">
        <v>2808</v>
      </c>
      <c r="E152" s="43">
        <v>1</v>
      </c>
      <c r="F152" s="43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hidden="1" customHeight="1" outlineLevel="1" x14ac:dyDescent="0.25">
      <c r="B153" s="75" t="s">
        <v>396</v>
      </c>
      <c r="C153" s="38" t="s">
        <v>228</v>
      </c>
      <c r="D153" s="68" t="s">
        <v>639</v>
      </c>
      <c r="E153" s="43">
        <v>1</v>
      </c>
      <c r="F153" s="43"/>
      <c r="G153" s="22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5" t="s">
        <v>397</v>
      </c>
      <c r="C154" s="38" t="s">
        <v>221</v>
      </c>
      <c r="D154" s="68" t="s">
        <v>640</v>
      </c>
      <c r="E154" s="43">
        <v>1</v>
      </c>
      <c r="F154" s="43"/>
      <c r="G154" s="22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customHeight="1" outlineLevel="1" x14ac:dyDescent="0.25">
      <c r="B155" s="75" t="s">
        <v>556</v>
      </c>
      <c r="C155" s="64" t="s">
        <v>235</v>
      </c>
      <c r="D155" s="68">
        <v>2815</v>
      </c>
      <c r="E155" s="43">
        <v>0.45</v>
      </c>
      <c r="F155" s="43">
        <v>100</v>
      </c>
      <c r="G155" s="22">
        <f t="shared" si="9"/>
        <v>45</v>
      </c>
      <c r="H155" s="9"/>
      <c r="I155" s="102">
        <v>-25</v>
      </c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5" t="s">
        <v>398</v>
      </c>
      <c r="C156" s="38" t="s">
        <v>253</v>
      </c>
      <c r="D156" s="68">
        <v>2811</v>
      </c>
      <c r="E156" s="43">
        <v>1</v>
      </c>
      <c r="F156" s="43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hidden="1" customHeight="1" outlineLevel="1" x14ac:dyDescent="0.25">
      <c r="B157" s="75" t="s">
        <v>399</v>
      </c>
      <c r="C157" s="65" t="s">
        <v>254</v>
      </c>
      <c r="D157" s="68">
        <v>2805</v>
      </c>
      <c r="E157" s="43">
        <v>1</v>
      </c>
      <c r="F157" s="43"/>
      <c r="G157" s="22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5" t="s">
        <v>557</v>
      </c>
      <c r="C158" s="65" t="s">
        <v>321</v>
      </c>
      <c r="D158" s="68" t="s">
        <v>641</v>
      </c>
      <c r="E158" s="43">
        <v>0.45</v>
      </c>
      <c r="F158" s="43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5" t="s">
        <v>558</v>
      </c>
      <c r="C159" s="38" t="s">
        <v>320</v>
      </c>
      <c r="D159" s="68">
        <v>2823</v>
      </c>
      <c r="E159" s="43">
        <v>0.45</v>
      </c>
      <c r="F159" s="43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5" t="s">
        <v>559</v>
      </c>
      <c r="C160" s="64" t="s">
        <v>236</v>
      </c>
      <c r="D160" s="68">
        <v>2814</v>
      </c>
      <c r="E160" s="43">
        <v>0.45</v>
      </c>
      <c r="F160" s="43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5" t="s">
        <v>389</v>
      </c>
      <c r="C161" s="38" t="s">
        <v>255</v>
      </c>
      <c r="D161" s="68">
        <v>2858</v>
      </c>
      <c r="E161" s="43">
        <v>1</v>
      </c>
      <c r="F161" s="43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5" t="s">
        <v>400</v>
      </c>
      <c r="C162" s="38" t="s">
        <v>256</v>
      </c>
      <c r="D162" s="68">
        <v>2795</v>
      </c>
      <c r="E162" s="43">
        <v>1</v>
      </c>
      <c r="F162" s="43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hidden="1" customHeight="1" outlineLevel="1" x14ac:dyDescent="0.25">
      <c r="B163" s="75" t="s">
        <v>560</v>
      </c>
      <c r="C163" s="38" t="s">
        <v>285</v>
      </c>
      <c r="D163" s="68">
        <v>2758</v>
      </c>
      <c r="E163" s="43">
        <v>0.4</v>
      </c>
      <c r="F163" s="43"/>
      <c r="G163" s="22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hidden="1" customHeight="1" outlineLevel="1" x14ac:dyDescent="0.25">
      <c r="B164" s="75" t="s">
        <v>561</v>
      </c>
      <c r="C164" s="38" t="s">
        <v>286</v>
      </c>
      <c r="D164" s="68">
        <v>2759</v>
      </c>
      <c r="E164" s="43">
        <v>0.4</v>
      </c>
      <c r="F164" s="43"/>
      <c r="G164" s="22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customHeight="1" outlineLevel="1" x14ac:dyDescent="0.25">
      <c r="B165" s="75" t="s">
        <v>401</v>
      </c>
      <c r="C165" s="64" t="s">
        <v>229</v>
      </c>
      <c r="D165" s="68">
        <v>2829</v>
      </c>
      <c r="E165" s="43">
        <v>1</v>
      </c>
      <c r="F165" s="43">
        <v>50</v>
      </c>
      <c r="G165" s="22">
        <f t="shared" si="9"/>
        <v>50</v>
      </c>
      <c r="H165" s="9"/>
      <c r="I165" s="100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3">
      <c r="B166" s="75" t="s">
        <v>402</v>
      </c>
      <c r="C166" s="38" t="s">
        <v>257</v>
      </c>
      <c r="D166" s="68">
        <v>2857</v>
      </c>
      <c r="E166" s="43">
        <v>1</v>
      </c>
      <c r="F166" s="43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3">
      <c r="B167" s="75" t="s">
        <v>403</v>
      </c>
      <c r="C167" s="38" t="s">
        <v>223</v>
      </c>
      <c r="D167" s="68">
        <v>64</v>
      </c>
      <c r="E167" s="43">
        <v>1</v>
      </c>
      <c r="F167" s="43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3">
      <c r="B168" s="75" t="s">
        <v>404</v>
      </c>
      <c r="C168" s="65" t="s">
        <v>317</v>
      </c>
      <c r="D168" s="68">
        <v>2833</v>
      </c>
      <c r="E168" s="43">
        <v>1</v>
      </c>
      <c r="F168" s="43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3">
      <c r="B169" s="75" t="s">
        <v>405</v>
      </c>
      <c r="C169" s="65" t="s">
        <v>319</v>
      </c>
      <c r="D169" s="68">
        <v>2947</v>
      </c>
      <c r="E169" s="43">
        <v>1</v>
      </c>
      <c r="F169" s="43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3">
      <c r="B170" s="75" t="s">
        <v>406</v>
      </c>
      <c r="C170" s="38" t="s">
        <v>643</v>
      </c>
      <c r="D170" s="68"/>
      <c r="E170" s="43">
        <v>1</v>
      </c>
      <c r="F170" s="43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hidden="1" customHeight="1" outlineLevel="1" x14ac:dyDescent="0.3">
      <c r="B171" s="75" t="s">
        <v>666</v>
      </c>
      <c r="C171" s="61" t="s">
        <v>667</v>
      </c>
      <c r="D171" s="68">
        <v>2844</v>
      </c>
      <c r="E171" s="43">
        <v>0.4</v>
      </c>
      <c r="F171" s="43"/>
      <c r="G171" s="22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3">
      <c r="B172" s="75" t="s">
        <v>406</v>
      </c>
      <c r="C172" s="38" t="s">
        <v>248</v>
      </c>
      <c r="D172" s="68"/>
      <c r="E172" s="43">
        <v>1</v>
      </c>
      <c r="F172" s="43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hidden="1" customHeight="1" outlineLevel="1" x14ac:dyDescent="0.3">
      <c r="B173" s="75" t="s">
        <v>668</v>
      </c>
      <c r="C173" s="61" t="s">
        <v>669</v>
      </c>
      <c r="D173" s="68">
        <v>2842</v>
      </c>
      <c r="E173" s="43">
        <v>0.4</v>
      </c>
      <c r="F173" s="43"/>
      <c r="G173" s="22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3">
      <c r="B174" s="75" t="s">
        <v>562</v>
      </c>
      <c r="C174" s="38" t="s">
        <v>644</v>
      </c>
      <c r="D174" s="68">
        <v>665</v>
      </c>
      <c r="E174" s="43">
        <v>0.35</v>
      </c>
      <c r="F174" s="43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3">
      <c r="B175" s="75" t="s">
        <v>554</v>
      </c>
      <c r="C175" s="38" t="s">
        <v>645</v>
      </c>
      <c r="D175" s="68">
        <v>2848</v>
      </c>
      <c r="E175" s="43">
        <v>0.35</v>
      </c>
      <c r="F175" s="43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3">
      <c r="B176" s="75" t="s">
        <v>563</v>
      </c>
      <c r="C176" s="38" t="s">
        <v>646</v>
      </c>
      <c r="D176" s="68">
        <v>2603</v>
      </c>
      <c r="E176" s="43">
        <v>0.35</v>
      </c>
      <c r="F176" s="43"/>
      <c r="G176" s="22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hidden="1" customHeight="1" outlineLevel="1" x14ac:dyDescent="0.3">
      <c r="B177" s="75" t="s">
        <v>407</v>
      </c>
      <c r="C177" s="65" t="s">
        <v>665</v>
      </c>
      <c r="D177" s="68">
        <v>2941</v>
      </c>
      <c r="E177" s="43">
        <v>1</v>
      </c>
      <c r="F177" s="43"/>
      <c r="G177" s="22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hidden="1" customHeight="1" outlineLevel="1" x14ac:dyDescent="0.3">
      <c r="B178" s="75" t="s">
        <v>664</v>
      </c>
      <c r="C178" s="38" t="s">
        <v>663</v>
      </c>
      <c r="D178" s="68">
        <v>2943</v>
      </c>
      <c r="E178" s="43">
        <v>1</v>
      </c>
      <c r="F178" s="43"/>
      <c r="G178" s="22">
        <f t="shared" si="9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hidden="1" customHeight="1" outlineLevel="1" x14ac:dyDescent="0.3">
      <c r="B179" s="75" t="s">
        <v>406</v>
      </c>
      <c r="C179" s="38" t="s">
        <v>295</v>
      </c>
      <c r="D179" s="68"/>
      <c r="E179" s="43">
        <v>1</v>
      </c>
      <c r="F179" s="43"/>
      <c r="G179" s="22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hidden="1" customHeight="1" outlineLevel="1" thickBot="1" x14ac:dyDescent="0.3">
      <c r="B180" s="75" t="s">
        <v>408</v>
      </c>
      <c r="C180" s="66" t="s">
        <v>671</v>
      </c>
      <c r="D180" s="68">
        <v>2945</v>
      </c>
      <c r="E180" s="43">
        <v>1</v>
      </c>
      <c r="F180" s="43"/>
      <c r="G180" s="30">
        <f t="shared" si="9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5" t="s">
        <v>409</v>
      </c>
      <c r="C181" s="36" t="s">
        <v>172</v>
      </c>
      <c r="D181" s="69"/>
      <c r="E181" s="42"/>
      <c r="F181" s="23">
        <f>SUM(F182:F265)</f>
        <v>150</v>
      </c>
      <c r="G181" s="50">
        <f>SUM(G182:G265)</f>
        <v>150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5" t="s">
        <v>564</v>
      </c>
      <c r="C182" s="44" t="s">
        <v>99</v>
      </c>
      <c r="D182" s="44"/>
      <c r="E182" s="47">
        <v>0.3</v>
      </c>
      <c r="F182" s="51"/>
      <c r="G182" s="29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5" t="s">
        <v>410</v>
      </c>
      <c r="C183" s="38" t="s">
        <v>100</v>
      </c>
      <c r="D183" s="38"/>
      <c r="E183" s="48">
        <v>1</v>
      </c>
      <c r="F183" s="52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5" t="s">
        <v>411</v>
      </c>
      <c r="C184" s="38" t="s">
        <v>101</v>
      </c>
      <c r="D184" s="38"/>
      <c r="E184" s="48">
        <v>1</v>
      </c>
      <c r="F184" s="52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5" t="s">
        <v>412</v>
      </c>
      <c r="C185" s="38" t="s">
        <v>102</v>
      </c>
      <c r="D185" s="38"/>
      <c r="E185" s="48">
        <v>1</v>
      </c>
      <c r="F185" s="52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5" t="s">
        <v>565</v>
      </c>
      <c r="C186" s="38" t="s">
        <v>103</v>
      </c>
      <c r="D186" s="38"/>
      <c r="E186" s="48">
        <v>0.35</v>
      </c>
      <c r="F186" s="52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5" t="s">
        <v>566</v>
      </c>
      <c r="C187" s="38" t="s">
        <v>104</v>
      </c>
      <c r="D187" s="38"/>
      <c r="E187" s="48">
        <v>0.3</v>
      </c>
      <c r="F187" s="52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5" t="s">
        <v>567</v>
      </c>
      <c r="C188" s="38" t="s">
        <v>105</v>
      </c>
      <c r="D188" s="38"/>
      <c r="E188" s="48">
        <v>0.35</v>
      </c>
      <c r="F188" s="52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5" t="s">
        <v>413</v>
      </c>
      <c r="C189" s="38" t="s">
        <v>106</v>
      </c>
      <c r="D189" s="38"/>
      <c r="E189" s="48">
        <v>1</v>
      </c>
      <c r="F189" s="52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5" t="s">
        <v>568</v>
      </c>
      <c r="C190" s="38" t="s">
        <v>178</v>
      </c>
      <c r="D190" s="38"/>
      <c r="E190" s="48">
        <v>0.35</v>
      </c>
      <c r="F190" s="52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5" t="s">
        <v>569</v>
      </c>
      <c r="C191" s="38" t="s">
        <v>148</v>
      </c>
      <c r="D191" s="38"/>
      <c r="E191" s="48">
        <v>9.5000000000000001E-2</v>
      </c>
      <c r="F191" s="52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5" t="s">
        <v>570</v>
      </c>
      <c r="C192" s="38" t="s">
        <v>149</v>
      </c>
      <c r="D192" s="38"/>
      <c r="E192" s="48">
        <v>9.5000000000000001E-2</v>
      </c>
      <c r="F192" s="52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5" t="s">
        <v>571</v>
      </c>
      <c r="C193" s="38" t="s">
        <v>150</v>
      </c>
      <c r="D193" s="38"/>
      <c r="E193" s="48">
        <v>9.5000000000000001E-2</v>
      </c>
      <c r="F193" s="52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5" t="s">
        <v>572</v>
      </c>
      <c r="C194" s="38" t="s">
        <v>179</v>
      </c>
      <c r="D194" s="38"/>
      <c r="E194" s="48">
        <v>0.2</v>
      </c>
      <c r="F194" s="52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5" t="s">
        <v>414</v>
      </c>
      <c r="C195" s="38" t="s">
        <v>157</v>
      </c>
      <c r="D195" s="38"/>
      <c r="E195" s="48">
        <v>1</v>
      </c>
      <c r="F195" s="52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5" t="s">
        <v>415</v>
      </c>
      <c r="C196" s="38" t="s">
        <v>158</v>
      </c>
      <c r="D196" s="38"/>
      <c r="E196" s="48">
        <v>1</v>
      </c>
      <c r="F196" s="52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5" t="s">
        <v>573</v>
      </c>
      <c r="C197" s="38" t="s">
        <v>159</v>
      </c>
      <c r="D197" s="38"/>
      <c r="E197" s="48">
        <v>0.3</v>
      </c>
      <c r="F197" s="52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5" t="s">
        <v>574</v>
      </c>
      <c r="C198" s="38" t="s">
        <v>160</v>
      </c>
      <c r="D198" s="38"/>
      <c r="E198" s="48">
        <v>0.2</v>
      </c>
      <c r="F198" s="52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5" t="s">
        <v>575</v>
      </c>
      <c r="C199" s="38" t="s">
        <v>161</v>
      </c>
      <c r="D199" s="38"/>
      <c r="E199" s="48">
        <v>0.2</v>
      </c>
      <c r="F199" s="52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5" t="s">
        <v>576</v>
      </c>
      <c r="C200" s="38" t="s">
        <v>162</v>
      </c>
      <c r="D200" s="38"/>
      <c r="E200" s="48">
        <v>0.2</v>
      </c>
      <c r="F200" s="52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5" t="s">
        <v>577</v>
      </c>
      <c r="C201" s="38" t="s">
        <v>163</v>
      </c>
      <c r="D201" s="38"/>
      <c r="E201" s="48">
        <v>0.2</v>
      </c>
      <c r="F201" s="52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5" t="s">
        <v>578</v>
      </c>
      <c r="C202" s="38" t="s">
        <v>164</v>
      </c>
      <c r="D202" s="38"/>
      <c r="E202" s="48">
        <v>0.25</v>
      </c>
      <c r="F202" s="52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5" t="s">
        <v>416</v>
      </c>
      <c r="C203" s="38" t="s">
        <v>151</v>
      </c>
      <c r="D203" s="38"/>
      <c r="E203" s="48">
        <v>1</v>
      </c>
      <c r="F203" s="52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5" t="s">
        <v>579</v>
      </c>
      <c r="C204" s="38" t="s">
        <v>152</v>
      </c>
      <c r="D204" s="38"/>
      <c r="E204" s="48">
        <v>0.3</v>
      </c>
      <c r="F204" s="52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5" t="s">
        <v>417</v>
      </c>
      <c r="C205" s="38" t="s">
        <v>165</v>
      </c>
      <c r="D205" s="38"/>
      <c r="E205" s="48">
        <v>1</v>
      </c>
      <c r="F205" s="52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5" t="s">
        <v>580</v>
      </c>
      <c r="C206" s="38" t="s">
        <v>153</v>
      </c>
      <c r="D206" s="38"/>
      <c r="E206" s="48">
        <v>1</v>
      </c>
      <c r="F206" s="52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5" t="s">
        <v>418</v>
      </c>
      <c r="C207" s="38" t="s">
        <v>107</v>
      </c>
      <c r="D207" s="38"/>
      <c r="E207" s="48">
        <v>1</v>
      </c>
      <c r="F207" s="52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5" t="s">
        <v>581</v>
      </c>
      <c r="C208" s="38" t="s">
        <v>108</v>
      </c>
      <c r="D208" s="38"/>
      <c r="E208" s="48">
        <v>0.15</v>
      </c>
      <c r="F208" s="52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5" t="s">
        <v>582</v>
      </c>
      <c r="C209" s="38" t="s">
        <v>109</v>
      </c>
      <c r="D209" s="38"/>
      <c r="E209" s="48">
        <v>0.35</v>
      </c>
      <c r="F209" s="52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5" t="s">
        <v>419</v>
      </c>
      <c r="C210" s="38" t="s">
        <v>110</v>
      </c>
      <c r="D210" s="38"/>
      <c r="E210" s="48">
        <v>1</v>
      </c>
      <c r="F210" s="52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5" t="s">
        <v>420</v>
      </c>
      <c r="C211" s="38" t="s">
        <v>111</v>
      </c>
      <c r="D211" s="38"/>
      <c r="E211" s="48">
        <v>1</v>
      </c>
      <c r="F211" s="52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5" t="s">
        <v>583</v>
      </c>
      <c r="C212" s="38" t="s">
        <v>112</v>
      </c>
      <c r="D212" s="38"/>
      <c r="E212" s="48">
        <v>0.35</v>
      </c>
      <c r="F212" s="52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5" t="s">
        <v>421</v>
      </c>
      <c r="C213" s="38" t="s">
        <v>301</v>
      </c>
      <c r="D213" s="38"/>
      <c r="E213" s="48">
        <v>1</v>
      </c>
      <c r="F213" s="52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5" t="s">
        <v>584</v>
      </c>
      <c r="C214" s="38" t="s">
        <v>113</v>
      </c>
      <c r="D214" s="38"/>
      <c r="E214" s="48">
        <v>1</v>
      </c>
      <c r="F214" s="52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5" t="s">
        <v>421</v>
      </c>
      <c r="C215" s="38" t="s">
        <v>114</v>
      </c>
      <c r="D215" s="38"/>
      <c r="E215" s="48">
        <v>1</v>
      </c>
      <c r="F215" s="52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5" t="s">
        <v>422</v>
      </c>
      <c r="C216" s="38" t="s">
        <v>115</v>
      </c>
      <c r="D216" s="38"/>
      <c r="E216" s="48">
        <v>1</v>
      </c>
      <c r="F216" s="52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5" t="s">
        <v>423</v>
      </c>
      <c r="C217" s="38" t="s">
        <v>116</v>
      </c>
      <c r="D217" s="38"/>
      <c r="E217" s="48">
        <v>1</v>
      </c>
      <c r="F217" s="52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5" t="s">
        <v>585</v>
      </c>
      <c r="C218" s="38" t="s">
        <v>117</v>
      </c>
      <c r="D218" s="38"/>
      <c r="E218" s="48">
        <v>0.35</v>
      </c>
      <c r="F218" s="52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5" t="s">
        <v>424</v>
      </c>
      <c r="C219" s="38" t="s">
        <v>118</v>
      </c>
      <c r="D219" s="38"/>
      <c r="E219" s="48">
        <v>1</v>
      </c>
      <c r="F219" s="52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5" t="s">
        <v>425</v>
      </c>
      <c r="C220" s="38" t="s">
        <v>119</v>
      </c>
      <c r="D220" s="38"/>
      <c r="E220" s="48">
        <v>1</v>
      </c>
      <c r="F220" s="52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5" t="s">
        <v>586</v>
      </c>
      <c r="C221" s="38" t="s">
        <v>120</v>
      </c>
      <c r="D221" s="38"/>
      <c r="E221" s="48">
        <v>1</v>
      </c>
      <c r="F221" s="52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5" t="s">
        <v>587</v>
      </c>
      <c r="C222" s="38" t="s">
        <v>121</v>
      </c>
      <c r="D222" s="38"/>
      <c r="E222" s="48">
        <v>1</v>
      </c>
      <c r="F222" s="52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5" t="s">
        <v>588</v>
      </c>
      <c r="C223" s="38" t="s">
        <v>122</v>
      </c>
      <c r="D223" s="38"/>
      <c r="E223" s="48">
        <v>1</v>
      </c>
      <c r="F223" s="52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5" t="s">
        <v>589</v>
      </c>
      <c r="C224" s="38" t="s">
        <v>123</v>
      </c>
      <c r="D224" s="38"/>
      <c r="E224" s="48">
        <v>1</v>
      </c>
      <c r="F224" s="52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5" t="s">
        <v>590</v>
      </c>
      <c r="C225" s="38" t="s">
        <v>124</v>
      </c>
      <c r="D225" s="38"/>
      <c r="E225" s="48">
        <v>0.25</v>
      </c>
      <c r="F225" s="52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5" t="s">
        <v>426</v>
      </c>
      <c r="C226" s="38" t="s">
        <v>125</v>
      </c>
      <c r="D226" s="38"/>
      <c r="E226" s="48">
        <v>1</v>
      </c>
      <c r="F226" s="52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5" t="s">
        <v>427</v>
      </c>
      <c r="C227" s="38" t="s">
        <v>126</v>
      </c>
      <c r="D227" s="38"/>
      <c r="E227" s="48">
        <v>1</v>
      </c>
      <c r="F227" s="52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5" t="s">
        <v>428</v>
      </c>
      <c r="C228" s="38" t="s">
        <v>127</v>
      </c>
      <c r="D228" s="38"/>
      <c r="E228" s="48">
        <v>1</v>
      </c>
      <c r="F228" s="52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5" t="s">
        <v>429</v>
      </c>
      <c r="C229" s="38" t="s">
        <v>128</v>
      </c>
      <c r="D229" s="38"/>
      <c r="E229" s="48">
        <v>1</v>
      </c>
      <c r="F229" s="52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5" t="s">
        <v>430</v>
      </c>
      <c r="C230" s="38" t="s">
        <v>129</v>
      </c>
      <c r="D230" s="38"/>
      <c r="E230" s="48">
        <v>1</v>
      </c>
      <c r="F230" s="52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5" t="s">
        <v>431</v>
      </c>
      <c r="C231" s="38" t="s">
        <v>130</v>
      </c>
      <c r="D231" s="38"/>
      <c r="E231" s="48">
        <v>1</v>
      </c>
      <c r="F231" s="52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B232" s="75" t="s">
        <v>591</v>
      </c>
      <c r="C232" s="62" t="s">
        <v>299</v>
      </c>
      <c r="D232" s="62"/>
      <c r="E232" s="48">
        <v>0.1</v>
      </c>
      <c r="F232" s="52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B233" s="75" t="s">
        <v>592</v>
      </c>
      <c r="C233" s="62" t="s">
        <v>300</v>
      </c>
      <c r="D233" s="62"/>
      <c r="E233" s="48">
        <v>0.1</v>
      </c>
      <c r="F233" s="52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B234" s="75" t="s">
        <v>593</v>
      </c>
      <c r="C234" s="38" t="s">
        <v>169</v>
      </c>
      <c r="D234" s="38"/>
      <c r="E234" s="48">
        <v>1</v>
      </c>
      <c r="F234" s="52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B235" s="75" t="s">
        <v>432</v>
      </c>
      <c r="C235" s="38" t="s">
        <v>168</v>
      </c>
      <c r="D235" s="38"/>
      <c r="E235" s="48">
        <v>0.6</v>
      </c>
      <c r="F235" s="52"/>
      <c r="G235" s="22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B236" s="75" t="s">
        <v>433</v>
      </c>
      <c r="C236" s="38" t="s">
        <v>170</v>
      </c>
      <c r="D236" s="38"/>
      <c r="E236" s="48">
        <v>0.6</v>
      </c>
      <c r="F236" s="52"/>
      <c r="G236" s="22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thickBot="1" x14ac:dyDescent="0.3">
      <c r="B237" s="75" t="s">
        <v>434</v>
      </c>
      <c r="C237" s="38" t="s">
        <v>171</v>
      </c>
      <c r="D237" s="38"/>
      <c r="E237" s="48">
        <v>1</v>
      </c>
      <c r="F237" s="52">
        <v>150</v>
      </c>
      <c r="G237" s="22">
        <f t="shared" si="14"/>
        <v>150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3">
      <c r="B238" s="75" t="s">
        <v>435</v>
      </c>
      <c r="C238" s="38" t="s">
        <v>167</v>
      </c>
      <c r="D238" s="38"/>
      <c r="E238" s="48">
        <v>1</v>
      </c>
      <c r="F238" s="52"/>
      <c r="G238" s="22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3">
      <c r="B239" s="75" t="s">
        <v>594</v>
      </c>
      <c r="C239" s="38" t="s">
        <v>315</v>
      </c>
      <c r="D239" s="38"/>
      <c r="E239" s="48">
        <v>0.8</v>
      </c>
      <c r="F239" s="52"/>
      <c r="G239" s="22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x14ac:dyDescent="0.3">
      <c r="B240" s="75" t="s">
        <v>595</v>
      </c>
      <c r="C240" s="38" t="s">
        <v>316</v>
      </c>
      <c r="D240" s="38"/>
      <c r="E240" s="48">
        <v>0.8</v>
      </c>
      <c r="F240" s="52"/>
      <c r="G240" s="22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2:31" ht="16.5" hidden="1" customHeight="1" outlineLevel="1" x14ac:dyDescent="0.3">
      <c r="B241" s="75" t="s">
        <v>436</v>
      </c>
      <c r="C241" s="38" t="s">
        <v>200</v>
      </c>
      <c r="D241" s="38"/>
      <c r="E241" s="48">
        <v>0.4</v>
      </c>
      <c r="F241" s="52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2:31" ht="16.5" hidden="1" customHeight="1" outlineLevel="1" x14ac:dyDescent="0.3">
      <c r="B242" s="75" t="s">
        <v>437</v>
      </c>
      <c r="C242" s="38" t="s">
        <v>201</v>
      </c>
      <c r="D242" s="38"/>
      <c r="E242" s="48">
        <v>0.4</v>
      </c>
      <c r="F242" s="52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2:31" ht="16.5" hidden="1" customHeight="1" outlineLevel="1" x14ac:dyDescent="0.3">
      <c r="B243" s="75" t="s">
        <v>438</v>
      </c>
      <c r="C243" s="38" t="s">
        <v>202</v>
      </c>
      <c r="D243" s="38"/>
      <c r="E243" s="48">
        <v>8.5000000000000006E-2</v>
      </c>
      <c r="F243" s="52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2:31" ht="16.5" hidden="1" customHeight="1" outlineLevel="1" x14ac:dyDescent="0.3">
      <c r="B244" s="75" t="s">
        <v>439</v>
      </c>
      <c r="C244" s="38" t="s">
        <v>203</v>
      </c>
      <c r="D244" s="38"/>
      <c r="E244" s="48">
        <v>0.3</v>
      </c>
      <c r="F244" s="52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2:31" ht="16.5" hidden="1" customHeight="1" outlineLevel="1" x14ac:dyDescent="0.3">
      <c r="B245" s="75" t="s">
        <v>440</v>
      </c>
      <c r="C245" s="38" t="s">
        <v>204</v>
      </c>
      <c r="D245" s="38"/>
      <c r="E245" s="48">
        <v>0.3</v>
      </c>
      <c r="F245" s="52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2:31" ht="16.5" hidden="1" customHeight="1" outlineLevel="1" x14ac:dyDescent="0.3">
      <c r="B246" s="75" t="s">
        <v>441</v>
      </c>
      <c r="C246" s="38" t="s">
        <v>195</v>
      </c>
      <c r="D246" s="38"/>
      <c r="E246" s="48">
        <v>0.28000000000000003</v>
      </c>
      <c r="F246" s="52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2:31" ht="16.5" hidden="1" customHeight="1" outlineLevel="1" x14ac:dyDescent="0.3">
      <c r="B247" s="75" t="s">
        <v>442</v>
      </c>
      <c r="C247" s="38" t="s">
        <v>196</v>
      </c>
      <c r="D247" s="38"/>
      <c r="E247" s="48">
        <v>0.3</v>
      </c>
      <c r="F247" s="52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2:31" ht="16.5" hidden="1" customHeight="1" outlineLevel="1" x14ac:dyDescent="0.3">
      <c r="B248" s="75" t="s">
        <v>443</v>
      </c>
      <c r="C248" s="38" t="s">
        <v>197</v>
      </c>
      <c r="D248" s="38"/>
      <c r="E248" s="48">
        <v>0.21</v>
      </c>
      <c r="F248" s="52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2:31" ht="16.5" hidden="1" customHeight="1" outlineLevel="1" x14ac:dyDescent="0.3">
      <c r="B249" s="75" t="s">
        <v>444</v>
      </c>
      <c r="C249" s="38" t="s">
        <v>205</v>
      </c>
      <c r="D249" s="38"/>
      <c r="E249" s="48">
        <v>0.4</v>
      </c>
      <c r="F249" s="52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2:31" ht="16.5" hidden="1" customHeight="1" outlineLevel="1" x14ac:dyDescent="0.3">
      <c r="B250" s="75" t="s">
        <v>445</v>
      </c>
      <c r="C250" s="38" t="s">
        <v>206</v>
      </c>
      <c r="D250" s="38"/>
      <c r="E250" s="48">
        <v>1</v>
      </c>
      <c r="F250" s="52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2:31" ht="16.5" hidden="1" customHeight="1" outlineLevel="1" x14ac:dyDescent="0.3">
      <c r="B251" s="75" t="s">
        <v>446</v>
      </c>
      <c r="C251" s="38" t="s">
        <v>207</v>
      </c>
      <c r="D251" s="38"/>
      <c r="E251" s="48">
        <v>0.3</v>
      </c>
      <c r="F251" s="52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2:31" ht="16.5" hidden="1" customHeight="1" outlineLevel="1" x14ac:dyDescent="0.3">
      <c r="B252" s="75" t="s">
        <v>447</v>
      </c>
      <c r="C252" s="38" t="s">
        <v>208</v>
      </c>
      <c r="D252" s="38"/>
      <c r="E252" s="48">
        <v>8.5000000000000006E-2</v>
      </c>
      <c r="F252" s="52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2:31" ht="16.5" hidden="1" customHeight="1" outlineLevel="1" x14ac:dyDescent="0.3">
      <c r="B253" s="75" t="s">
        <v>448</v>
      </c>
      <c r="C253" s="38" t="s">
        <v>209</v>
      </c>
      <c r="D253" s="38"/>
      <c r="E253" s="48">
        <v>0.28000000000000003</v>
      </c>
      <c r="F253" s="52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2:31" ht="16.5" hidden="1" customHeight="1" outlineLevel="1" x14ac:dyDescent="0.3">
      <c r="B254" s="75" t="s">
        <v>449</v>
      </c>
      <c r="C254" s="38" t="s">
        <v>210</v>
      </c>
      <c r="D254" s="38"/>
      <c r="E254" s="48">
        <v>0.3</v>
      </c>
      <c r="F254" s="52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2:31" ht="16.5" hidden="1" customHeight="1" outlineLevel="1" x14ac:dyDescent="0.3">
      <c r="B255" s="75" t="s">
        <v>450</v>
      </c>
      <c r="C255" s="38" t="s">
        <v>198</v>
      </c>
      <c r="D255" s="38"/>
      <c r="E255" s="48">
        <v>0.21</v>
      </c>
      <c r="F255" s="52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2:31" ht="16.5" hidden="1" customHeight="1" outlineLevel="1" x14ac:dyDescent="0.3">
      <c r="B256" s="75" t="s">
        <v>445</v>
      </c>
      <c r="C256" s="38" t="s">
        <v>211</v>
      </c>
      <c r="D256" s="38"/>
      <c r="E256" s="48">
        <v>1</v>
      </c>
      <c r="F256" s="52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3">
      <c r="B257" s="75" t="s">
        <v>451</v>
      </c>
      <c r="C257" s="32" t="s">
        <v>199</v>
      </c>
      <c r="D257" s="32"/>
      <c r="E257" s="48">
        <v>0.28000000000000003</v>
      </c>
      <c r="F257" s="52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3">
      <c r="B258" s="75" t="s">
        <v>452</v>
      </c>
      <c r="C258" s="32" t="s">
        <v>194</v>
      </c>
      <c r="D258" s="32"/>
      <c r="E258" s="48">
        <v>0.3</v>
      </c>
      <c r="F258" s="52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3">
      <c r="B259" s="75" t="s">
        <v>453</v>
      </c>
      <c r="C259" s="32" t="s">
        <v>212</v>
      </c>
      <c r="D259" s="32"/>
      <c r="E259" s="48">
        <v>8.5000000000000006E-2</v>
      </c>
      <c r="F259" s="52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3">
      <c r="B260" s="75" t="s">
        <v>454</v>
      </c>
      <c r="C260" s="32" t="s">
        <v>213</v>
      </c>
      <c r="D260" s="32"/>
      <c r="E260" s="48">
        <v>8.5000000000000006E-2</v>
      </c>
      <c r="F260" s="52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3">
      <c r="B261" s="75" t="s">
        <v>455</v>
      </c>
      <c r="C261" s="32" t="s">
        <v>214</v>
      </c>
      <c r="D261" s="32"/>
      <c r="E261" s="48">
        <v>9.5000000000000001E-2</v>
      </c>
      <c r="F261" s="52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3">
      <c r="B262" s="75" t="s">
        <v>456</v>
      </c>
      <c r="C262" s="32" t="s">
        <v>215</v>
      </c>
      <c r="D262" s="32"/>
      <c r="E262" s="48">
        <v>0.25</v>
      </c>
      <c r="F262" s="52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3">
      <c r="B263" s="75" t="s">
        <v>457</v>
      </c>
      <c r="C263" s="32" t="s">
        <v>216</v>
      </c>
      <c r="D263" s="32"/>
      <c r="E263" s="48">
        <v>0.47</v>
      </c>
      <c r="F263" s="52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3">
      <c r="B264" s="75" t="s">
        <v>458</v>
      </c>
      <c r="C264" s="32" t="s">
        <v>217</v>
      </c>
      <c r="D264" s="32"/>
      <c r="E264" s="48">
        <v>0.25</v>
      </c>
      <c r="F264" s="52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B265" s="75" t="s">
        <v>459</v>
      </c>
      <c r="C265" s="34" t="s">
        <v>218</v>
      </c>
      <c r="D265" s="70"/>
      <c r="E265" s="49">
        <v>9.5000000000000001E-2</v>
      </c>
      <c r="F265" s="53"/>
      <c r="G265" s="30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5" t="s">
        <v>70</v>
      </c>
      <c r="C266" s="36" t="s">
        <v>70</v>
      </c>
      <c r="D266" s="36"/>
      <c r="E266" s="23"/>
      <c r="F266" s="23">
        <f>SUM(F267:F320)</f>
        <v>0</v>
      </c>
      <c r="G266" s="50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3">
      <c r="B267" s="75" t="s">
        <v>596</v>
      </c>
      <c r="C267" s="44" t="s">
        <v>180</v>
      </c>
      <c r="D267" s="71"/>
      <c r="E267" s="54">
        <v>1</v>
      </c>
      <c r="F267" s="57"/>
      <c r="G267" s="56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3">
      <c r="B268" s="75" t="s">
        <v>597</v>
      </c>
      <c r="C268" s="38" t="s">
        <v>181</v>
      </c>
      <c r="D268" s="71"/>
      <c r="E268" s="54">
        <v>0.4</v>
      </c>
      <c r="F268" s="11"/>
      <c r="G268" s="55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3">
      <c r="B269" s="75" t="s">
        <v>460</v>
      </c>
      <c r="C269" s="38" t="s">
        <v>71</v>
      </c>
      <c r="D269" s="71"/>
      <c r="E269" s="54">
        <v>1</v>
      </c>
      <c r="F269" s="11"/>
      <c r="G269" s="55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3">
      <c r="B270" s="75" t="s">
        <v>461</v>
      </c>
      <c r="C270" s="38" t="s">
        <v>182</v>
      </c>
      <c r="D270" s="71"/>
      <c r="E270" s="54">
        <v>1</v>
      </c>
      <c r="F270" s="11"/>
      <c r="G270" s="55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3">
      <c r="B271" s="75" t="s">
        <v>598</v>
      </c>
      <c r="C271" s="38" t="s">
        <v>72</v>
      </c>
      <c r="D271" s="71"/>
      <c r="E271" s="54">
        <v>1</v>
      </c>
      <c r="F271" s="11"/>
      <c r="G271" s="55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3">
      <c r="B272" s="75" t="s">
        <v>599</v>
      </c>
      <c r="C272" s="38" t="s">
        <v>73</v>
      </c>
      <c r="D272" s="71"/>
      <c r="E272" s="54">
        <v>1</v>
      </c>
      <c r="F272" s="11"/>
      <c r="G272" s="55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3">
      <c r="B273" s="75" t="s">
        <v>462</v>
      </c>
      <c r="C273" s="38" t="s">
        <v>74</v>
      </c>
      <c r="D273" s="71"/>
      <c r="E273" s="54">
        <v>1</v>
      </c>
      <c r="F273" s="11"/>
      <c r="G273" s="55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3">
      <c r="B274" s="75" t="s">
        <v>463</v>
      </c>
      <c r="C274" s="38" t="s">
        <v>75</v>
      </c>
      <c r="D274" s="71"/>
      <c r="E274" s="54">
        <v>1</v>
      </c>
      <c r="F274" s="11"/>
      <c r="G274" s="55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3">
      <c r="B275" s="75" t="s">
        <v>464</v>
      </c>
      <c r="C275" s="38" t="s">
        <v>76</v>
      </c>
      <c r="D275" s="71"/>
      <c r="E275" s="54">
        <v>1</v>
      </c>
      <c r="F275" s="11"/>
      <c r="G275" s="55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3">
      <c r="B276" s="75" t="s">
        <v>465</v>
      </c>
      <c r="C276" s="38" t="s">
        <v>77</v>
      </c>
      <c r="D276" s="71"/>
      <c r="E276" s="54">
        <v>1</v>
      </c>
      <c r="F276" s="11"/>
      <c r="G276" s="55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3">
      <c r="B277" s="75" t="s">
        <v>600</v>
      </c>
      <c r="C277" s="38" t="s">
        <v>183</v>
      </c>
      <c r="D277" s="71"/>
      <c r="E277" s="54">
        <v>0.25</v>
      </c>
      <c r="F277" s="11"/>
      <c r="G277" s="55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3">
      <c r="B278" s="75" t="s">
        <v>601</v>
      </c>
      <c r="C278" s="38" t="s">
        <v>78</v>
      </c>
      <c r="D278" s="71"/>
      <c r="E278" s="54">
        <v>0.15</v>
      </c>
      <c r="F278" s="11"/>
      <c r="G278" s="55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3">
      <c r="B279" s="75" t="s">
        <v>602</v>
      </c>
      <c r="C279" s="38" t="s">
        <v>184</v>
      </c>
      <c r="D279" s="71"/>
      <c r="E279" s="54">
        <v>1</v>
      </c>
      <c r="F279" s="11"/>
      <c r="G279" s="55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3">
      <c r="B280" s="75" t="s">
        <v>466</v>
      </c>
      <c r="C280" s="38" t="s">
        <v>79</v>
      </c>
      <c r="D280" s="71"/>
      <c r="E280" s="54">
        <v>1</v>
      </c>
      <c r="F280" s="11"/>
      <c r="G280" s="55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3">
      <c r="B281" s="75" t="s">
        <v>467</v>
      </c>
      <c r="C281" s="38" t="s">
        <v>156</v>
      </c>
      <c r="D281" s="71"/>
      <c r="E281" s="54">
        <v>1</v>
      </c>
      <c r="F281" s="11"/>
      <c r="G281" s="55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3">
      <c r="B282" s="75" t="s">
        <v>603</v>
      </c>
      <c r="C282" s="38" t="s">
        <v>80</v>
      </c>
      <c r="D282" s="71"/>
      <c r="E282" s="54">
        <v>0.45</v>
      </c>
      <c r="F282" s="11"/>
      <c r="G282" s="55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3">
      <c r="B283" s="75" t="s">
        <v>468</v>
      </c>
      <c r="C283" s="38" t="s">
        <v>81</v>
      </c>
      <c r="D283" s="71"/>
      <c r="E283" s="54">
        <v>1</v>
      </c>
      <c r="F283" s="11"/>
      <c r="G283" s="55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3">
      <c r="B284" s="75" t="s">
        <v>604</v>
      </c>
      <c r="C284" s="38" t="s">
        <v>82</v>
      </c>
      <c r="D284" s="71"/>
      <c r="E284" s="54">
        <v>0.25</v>
      </c>
      <c r="F284" s="11"/>
      <c r="G284" s="55">
        <f t="shared" ref="G284:G331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3">
      <c r="B285" s="75" t="s">
        <v>605</v>
      </c>
      <c r="C285" s="38" t="s">
        <v>185</v>
      </c>
      <c r="D285" s="71"/>
      <c r="E285" s="54">
        <v>0.45</v>
      </c>
      <c r="F285" s="11"/>
      <c r="G285" s="55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3">
      <c r="B286" s="75" t="s">
        <v>606</v>
      </c>
      <c r="C286" s="38" t="s">
        <v>83</v>
      </c>
      <c r="D286" s="71"/>
      <c r="E286" s="54">
        <v>1</v>
      </c>
      <c r="F286" s="11"/>
      <c r="G286" s="55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3">
      <c r="B287" s="75" t="s">
        <v>607</v>
      </c>
      <c r="C287" s="38" t="s">
        <v>186</v>
      </c>
      <c r="D287" s="71"/>
      <c r="E287" s="54">
        <v>0.12</v>
      </c>
      <c r="F287" s="11"/>
      <c r="G287" s="55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3">
      <c r="B288" s="75" t="s">
        <v>608</v>
      </c>
      <c r="C288" s="38" t="s">
        <v>84</v>
      </c>
      <c r="D288" s="71"/>
      <c r="E288" s="54">
        <v>0.25</v>
      </c>
      <c r="F288" s="11"/>
      <c r="G288" s="55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3">
      <c r="B289" s="75" t="s">
        <v>469</v>
      </c>
      <c r="C289" s="38" t="s">
        <v>187</v>
      </c>
      <c r="D289" s="71"/>
      <c r="E289" s="54">
        <v>1</v>
      </c>
      <c r="F289" s="11"/>
      <c r="G289" s="55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3">
      <c r="B290" s="75" t="s">
        <v>609</v>
      </c>
      <c r="C290" s="38" t="s">
        <v>85</v>
      </c>
      <c r="D290" s="71"/>
      <c r="E290" s="54">
        <v>0.1</v>
      </c>
      <c r="F290" s="11"/>
      <c r="G290" s="55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3">
      <c r="B291" s="75" t="s">
        <v>610</v>
      </c>
      <c r="C291" s="38" t="s">
        <v>86</v>
      </c>
      <c r="D291" s="71"/>
      <c r="E291" s="54">
        <v>1</v>
      </c>
      <c r="F291" s="11"/>
      <c r="G291" s="55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3">
      <c r="B292" s="75" t="s">
        <v>611</v>
      </c>
      <c r="C292" s="38" t="s">
        <v>188</v>
      </c>
      <c r="D292" s="71"/>
      <c r="E292" s="54">
        <v>0.45</v>
      </c>
      <c r="F292" s="11"/>
      <c r="G292" s="55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3">
      <c r="B293" s="75" t="s">
        <v>470</v>
      </c>
      <c r="C293" s="38" t="s">
        <v>87</v>
      </c>
      <c r="D293" s="71"/>
      <c r="E293" s="54">
        <v>1</v>
      </c>
      <c r="F293" s="11"/>
      <c r="G293" s="55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3">
      <c r="B294" s="75" t="s">
        <v>612</v>
      </c>
      <c r="C294" s="38" t="s">
        <v>189</v>
      </c>
      <c r="D294" s="71"/>
      <c r="E294" s="54">
        <v>0.1</v>
      </c>
      <c r="F294" s="11"/>
      <c r="G294" s="55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3">
      <c r="B295" s="75" t="s">
        <v>613</v>
      </c>
      <c r="C295" s="38" t="s">
        <v>166</v>
      </c>
      <c r="D295" s="71"/>
      <c r="E295" s="54">
        <v>1</v>
      </c>
      <c r="F295" s="11"/>
      <c r="G295" s="55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3">
      <c r="B296" s="75" t="s">
        <v>471</v>
      </c>
      <c r="C296" s="38" t="s">
        <v>190</v>
      </c>
      <c r="D296" s="71"/>
      <c r="E296" s="54">
        <v>1</v>
      </c>
      <c r="F296" s="11"/>
      <c r="G296" s="55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3">
      <c r="B297" s="75" t="s">
        <v>472</v>
      </c>
      <c r="C297" s="38" t="s">
        <v>191</v>
      </c>
      <c r="D297" s="71"/>
      <c r="E297" s="54">
        <v>1</v>
      </c>
      <c r="F297" s="11"/>
      <c r="G297" s="55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3">
      <c r="B298" s="75" t="s">
        <v>614</v>
      </c>
      <c r="C298" s="38" t="s">
        <v>192</v>
      </c>
      <c r="D298" s="71"/>
      <c r="E298" s="54">
        <v>0.4</v>
      </c>
      <c r="F298" s="11"/>
      <c r="G298" s="55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3">
      <c r="B299" s="75" t="s">
        <v>615</v>
      </c>
      <c r="C299" s="38" t="s">
        <v>88</v>
      </c>
      <c r="D299" s="71"/>
      <c r="E299" s="54">
        <v>1</v>
      </c>
      <c r="F299" s="11"/>
      <c r="G299" s="55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3">
      <c r="B300" s="75" t="s">
        <v>616</v>
      </c>
      <c r="C300" s="38" t="s">
        <v>89</v>
      </c>
      <c r="D300" s="71"/>
      <c r="E300" s="54">
        <v>1</v>
      </c>
      <c r="F300" s="11"/>
      <c r="G300" s="55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3">
      <c r="B301" s="75" t="s">
        <v>617</v>
      </c>
      <c r="C301" s="38" t="s">
        <v>90</v>
      </c>
      <c r="D301" s="71"/>
      <c r="E301" s="54">
        <v>0.3</v>
      </c>
      <c r="F301" s="11"/>
      <c r="G301" s="55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3">
      <c r="B302" s="75" t="s">
        <v>618</v>
      </c>
      <c r="C302" s="38" t="s">
        <v>91</v>
      </c>
      <c r="D302" s="71"/>
      <c r="E302" s="54">
        <v>0.4</v>
      </c>
      <c r="F302" s="11"/>
      <c r="G302" s="55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3">
      <c r="B303" s="75" t="s">
        <v>619</v>
      </c>
      <c r="C303" s="38" t="s">
        <v>92</v>
      </c>
      <c r="D303" s="71"/>
      <c r="E303" s="54">
        <v>0.4</v>
      </c>
      <c r="F303" s="11"/>
      <c r="G303" s="55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3">
      <c r="B304" s="75" t="s">
        <v>620</v>
      </c>
      <c r="C304" s="38" t="s">
        <v>93</v>
      </c>
      <c r="D304" s="71"/>
      <c r="E304" s="54">
        <v>0.4</v>
      </c>
      <c r="F304" s="11"/>
      <c r="G304" s="55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3">
      <c r="B305" s="75" t="s">
        <v>621</v>
      </c>
      <c r="C305" s="38" t="s">
        <v>94</v>
      </c>
      <c r="D305" s="71"/>
      <c r="E305" s="54">
        <v>0.31</v>
      </c>
      <c r="F305" s="11"/>
      <c r="G305" s="55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3">
      <c r="B306" s="75" t="s">
        <v>622</v>
      </c>
      <c r="C306" s="38" t="s">
        <v>95</v>
      </c>
      <c r="D306" s="71"/>
      <c r="E306" s="54">
        <v>0.35</v>
      </c>
      <c r="F306" s="11"/>
      <c r="G306" s="55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3">
      <c r="B307" s="75" t="s">
        <v>623</v>
      </c>
      <c r="C307" s="38" t="s">
        <v>96</v>
      </c>
      <c r="D307" s="71"/>
      <c r="E307" s="54">
        <v>0.28000000000000003</v>
      </c>
      <c r="F307" s="11"/>
      <c r="G307" s="55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3">
      <c r="B308" s="75" t="s">
        <v>624</v>
      </c>
      <c r="C308" s="38" t="s">
        <v>97</v>
      </c>
      <c r="D308" s="71"/>
      <c r="E308" s="54">
        <v>0.35</v>
      </c>
      <c r="F308" s="11"/>
      <c r="G308" s="55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3">
      <c r="B309" s="75" t="s">
        <v>625</v>
      </c>
      <c r="C309" s="38" t="s">
        <v>98</v>
      </c>
      <c r="D309" s="71"/>
      <c r="E309" s="54">
        <v>0.28000000000000003</v>
      </c>
      <c r="F309" s="11"/>
      <c r="G309" s="55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3">
      <c r="B310" s="75" t="s">
        <v>626</v>
      </c>
      <c r="C310" s="38" t="s">
        <v>219</v>
      </c>
      <c r="D310" s="71"/>
      <c r="E310" s="54">
        <v>0.35</v>
      </c>
      <c r="F310" s="11"/>
      <c r="G310" s="55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3">
      <c r="B311" s="75" t="s">
        <v>473</v>
      </c>
      <c r="C311" s="38" t="s">
        <v>193</v>
      </c>
      <c r="D311" s="71"/>
      <c r="E311" s="54">
        <v>1</v>
      </c>
      <c r="F311" s="11"/>
      <c r="G311" s="55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3">
      <c r="B312" s="75" t="s">
        <v>627</v>
      </c>
      <c r="C312" s="38" t="s">
        <v>154</v>
      </c>
      <c r="D312" s="71"/>
      <c r="E312" s="54">
        <v>0.28000000000000003</v>
      </c>
      <c r="F312" s="11"/>
      <c r="G312" s="55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3">
      <c r="B313" s="75" t="s">
        <v>628</v>
      </c>
      <c r="C313" s="38" t="s">
        <v>155</v>
      </c>
      <c r="D313" s="71"/>
      <c r="E313" s="54">
        <v>0.28000000000000003</v>
      </c>
      <c r="F313" s="11"/>
      <c r="G313" s="55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3">
      <c r="B314" s="75" t="s">
        <v>629</v>
      </c>
      <c r="C314" s="38" t="s">
        <v>293</v>
      </c>
      <c r="D314" s="71"/>
      <c r="E314" s="54">
        <v>0.28000000000000003</v>
      </c>
      <c r="F314" s="11"/>
      <c r="G314" s="55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3">
      <c r="B315" s="75" t="s">
        <v>630</v>
      </c>
      <c r="C315" s="38" t="s">
        <v>292</v>
      </c>
      <c r="D315" s="71"/>
      <c r="E315" s="54">
        <v>0.25</v>
      </c>
      <c r="F315" s="14"/>
      <c r="G315" s="55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3">
      <c r="B316" s="75" t="s">
        <v>631</v>
      </c>
      <c r="C316" s="38" t="s">
        <v>220</v>
      </c>
      <c r="D316" s="71"/>
      <c r="E316" s="54">
        <v>1</v>
      </c>
      <c r="F316" s="14"/>
      <c r="G316" s="55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3">
      <c r="B317" s="75" t="s">
        <v>632</v>
      </c>
      <c r="C317" s="45" t="s">
        <v>288</v>
      </c>
      <c r="D317" s="72"/>
      <c r="E317" s="54">
        <v>1</v>
      </c>
      <c r="F317" s="14"/>
      <c r="G317" s="55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9"/>
      <c r="AB317" s="9"/>
      <c r="AC317" s="15"/>
      <c r="AD317" s="9"/>
      <c r="AE317" s="15"/>
    </row>
    <row r="318" spans="2:31" ht="16.5" hidden="1" customHeight="1" outlineLevel="1" x14ac:dyDescent="0.3">
      <c r="B318" s="75" t="s">
        <v>633</v>
      </c>
      <c r="C318" s="45" t="s">
        <v>289</v>
      </c>
      <c r="D318" s="72"/>
      <c r="E318" s="54">
        <v>1</v>
      </c>
      <c r="F318" s="14"/>
      <c r="G318" s="55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9"/>
      <c r="AB318" s="9"/>
      <c r="AC318" s="15"/>
      <c r="AD318" s="9"/>
      <c r="AE318" s="15"/>
    </row>
    <row r="319" spans="2:31" ht="16.5" hidden="1" customHeight="1" outlineLevel="1" x14ac:dyDescent="0.3">
      <c r="B319" s="75" t="s">
        <v>634</v>
      </c>
      <c r="C319" s="45" t="s">
        <v>290</v>
      </c>
      <c r="D319" s="72"/>
      <c r="E319" s="54">
        <v>1</v>
      </c>
      <c r="F319" s="14"/>
      <c r="G319" s="55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9"/>
      <c r="AB319" s="9"/>
      <c r="AC319" s="15"/>
      <c r="AD319" s="9"/>
      <c r="AE319" s="15"/>
    </row>
    <row r="320" spans="2:31" ht="16.5" hidden="1" customHeight="1" outlineLevel="1" thickBot="1" x14ac:dyDescent="0.3">
      <c r="B320" s="75" t="s">
        <v>474</v>
      </c>
      <c r="C320" s="46" t="s">
        <v>287</v>
      </c>
      <c r="D320" s="73"/>
      <c r="E320" s="39">
        <v>1</v>
      </c>
      <c r="F320" s="58"/>
      <c r="G320" s="59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9"/>
      <c r="AB320" s="9"/>
      <c r="AC320" s="15"/>
      <c r="AD320" s="9"/>
      <c r="AE320" s="15"/>
    </row>
    <row r="321" spans="2:31" s="4" customFormat="1" ht="19.5" hidden="1" collapsed="1" thickBot="1" x14ac:dyDescent="0.3">
      <c r="B321" s="75" t="s">
        <v>131</v>
      </c>
      <c r="C321" s="69" t="s">
        <v>706</v>
      </c>
      <c r="D321" s="36"/>
      <c r="E321" s="23"/>
      <c r="F321" s="23">
        <f>SUM(F322:F326)</f>
        <v>460</v>
      </c>
      <c r="G321" s="50">
        <f>SUM(G322:G326)</f>
        <v>115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SUM(AC322:AC326)</f>
        <v>0.85750000000000004</v>
      </c>
      <c r="AD321" s="21"/>
      <c r="AE321" s="19" t="e">
        <f>SUM(AE322:AE326)</f>
        <v>#REF!</v>
      </c>
    </row>
    <row r="322" spans="2:31" ht="16.5" hidden="1" customHeight="1" outlineLevel="1" thickBot="1" x14ac:dyDescent="0.3">
      <c r="C322" s="94" t="s">
        <v>707</v>
      </c>
      <c r="D322" s="89"/>
      <c r="E322" s="11">
        <v>0.25</v>
      </c>
      <c r="F322" s="11">
        <v>60</v>
      </c>
      <c r="G322" s="29">
        <f t="shared" si="17"/>
        <v>15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26" si="19">AA322*E322</f>
        <v>0.1875</v>
      </c>
      <c r="AD322" s="9"/>
      <c r="AE322" s="12" t="e">
        <f>AA322*#REF!</f>
        <v>#REF!</v>
      </c>
    </row>
    <row r="323" spans="2:31" ht="16.5" hidden="1" customHeight="1" outlineLevel="1" thickBot="1" x14ac:dyDescent="0.3">
      <c r="C323" s="92" t="s">
        <v>708</v>
      </c>
      <c r="D323" s="90"/>
      <c r="E323" s="14">
        <v>0.3</v>
      </c>
      <c r="F323" s="14">
        <v>0</v>
      </c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0.03</v>
      </c>
      <c r="AD323" s="9"/>
      <c r="AE323" s="15" t="e">
        <f>AA323*#REF!</f>
        <v>#REF!</v>
      </c>
    </row>
    <row r="324" spans="2:31" ht="16.5" hidden="1" customHeight="1" outlineLevel="1" x14ac:dyDescent="0.25">
      <c r="C324" s="95" t="s">
        <v>709</v>
      </c>
      <c r="D324" s="91"/>
      <c r="E324" s="14">
        <v>0.25</v>
      </c>
      <c r="F324" s="14">
        <v>124</v>
      </c>
      <c r="G324" s="22">
        <f t="shared" si="17"/>
        <v>31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0.25</v>
      </c>
      <c r="AD324" s="9"/>
      <c r="AE324" s="15" t="e">
        <f>AA324*#REF!</f>
        <v>#REF!</v>
      </c>
    </row>
    <row r="325" spans="2:31" ht="16.5" hidden="1" customHeight="1" outlineLevel="1" x14ac:dyDescent="0.25">
      <c r="C325" s="96" t="s">
        <v>710</v>
      </c>
      <c r="D325" s="91"/>
      <c r="E325" s="14">
        <v>0.25</v>
      </c>
      <c r="F325" s="14">
        <v>96</v>
      </c>
      <c r="G325" s="22">
        <f t="shared" si="17"/>
        <v>24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0.25</v>
      </c>
      <c r="AD325" s="9"/>
      <c r="AE325" s="15" t="e">
        <f>AA325*#REF!</f>
        <v>#REF!</v>
      </c>
    </row>
    <row r="326" spans="2:31" ht="16.5" hidden="1" customHeight="1" outlineLevel="1" thickBot="1" x14ac:dyDescent="0.3">
      <c r="C326" s="97" t="s">
        <v>711</v>
      </c>
      <c r="D326" s="91"/>
      <c r="E326" s="14">
        <v>0.25</v>
      </c>
      <c r="F326" s="14">
        <v>180</v>
      </c>
      <c r="G326" s="22">
        <f t="shared" si="17"/>
        <v>45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0.14000000000000001</v>
      </c>
      <c r="AD326" s="9"/>
      <c r="AE326" s="15" t="e">
        <f>AA326*#REF!</f>
        <v>#REF!</v>
      </c>
    </row>
    <row r="327" spans="2:31" s="4" customFormat="1" ht="19.5" hidden="1" collapsed="1" thickBot="1" x14ac:dyDescent="0.3">
      <c r="B327" s="75" t="s">
        <v>141</v>
      </c>
      <c r="C327" s="93" t="s">
        <v>141</v>
      </c>
      <c r="D327" s="36"/>
      <c r="E327" s="23"/>
      <c r="F327" s="23">
        <f>SUM(F328:F333)</f>
        <v>0</v>
      </c>
      <c r="G327" s="50">
        <f>SUM(G328:G333)</f>
        <v>0</v>
      </c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8"/>
      <c r="Y327" s="8"/>
      <c r="Z327" s="7"/>
      <c r="AA327" s="18"/>
      <c r="AB327" s="21"/>
      <c r="AC327" s="19">
        <f>SUM(AC328:AC333)</f>
        <v>2.9400000000000006E-2</v>
      </c>
      <c r="AD327" s="21"/>
      <c r="AE327" s="19" t="e">
        <f>SUM(AE328:AE333)</f>
        <v>#REF!</v>
      </c>
    </row>
    <row r="328" spans="2:31" ht="16.5" hidden="1" customHeight="1" outlineLevel="1" x14ac:dyDescent="0.3">
      <c r="B328" s="75" t="s">
        <v>475</v>
      </c>
      <c r="C328" s="33" t="s">
        <v>142</v>
      </c>
      <c r="D328" s="68"/>
      <c r="E328" s="11">
        <v>7.0000000000000007E-2</v>
      </c>
      <c r="F328" s="11"/>
      <c r="G328" s="29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2">
        <v>7.0000000000000007E-2</v>
      </c>
      <c r="AB328" s="9"/>
      <c r="AC328" s="12">
        <f t="shared" ref="AC328:AC333" si="20">AA328*E328</f>
        <v>4.9000000000000007E-3</v>
      </c>
      <c r="AD328" s="9"/>
      <c r="AE328" s="12" t="e">
        <f>AA328*#REF!</f>
        <v>#REF!</v>
      </c>
    </row>
    <row r="329" spans="2:31" ht="16.5" hidden="1" customHeight="1" outlineLevel="1" x14ac:dyDescent="0.3">
      <c r="B329" s="75" t="s">
        <v>476</v>
      </c>
      <c r="C329" s="32" t="s">
        <v>143</v>
      </c>
      <c r="D329" s="32"/>
      <c r="E329" s="14">
        <v>7.0000000000000007E-2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7.0000000000000007E-2</v>
      </c>
      <c r="AB329" s="9"/>
      <c r="AC329" s="15">
        <f t="shared" si="20"/>
        <v>4.9000000000000007E-3</v>
      </c>
      <c r="AD329" s="9"/>
      <c r="AE329" s="15" t="e">
        <f>AA329*#REF!</f>
        <v>#REF!</v>
      </c>
    </row>
    <row r="330" spans="2:31" ht="16.5" hidden="1" customHeight="1" outlineLevel="1" x14ac:dyDescent="0.3">
      <c r="B330" s="75" t="s">
        <v>477</v>
      </c>
      <c r="C330" s="32" t="s">
        <v>144</v>
      </c>
      <c r="D330" s="32"/>
      <c r="E330" s="14">
        <v>7.0000000000000007E-2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7.0000000000000007E-2</v>
      </c>
      <c r="AB330" s="9"/>
      <c r="AC330" s="15">
        <f t="shared" si="20"/>
        <v>4.9000000000000007E-3</v>
      </c>
      <c r="AD330" s="9"/>
      <c r="AE330" s="15" t="e">
        <f>AA330*#REF!</f>
        <v>#REF!</v>
      </c>
    </row>
    <row r="331" spans="2:31" ht="16.5" hidden="1" customHeight="1" outlineLevel="1" x14ac:dyDescent="0.3">
      <c r="B331" s="75" t="s">
        <v>478</v>
      </c>
      <c r="C331" s="32" t="s">
        <v>146</v>
      </c>
      <c r="D331" s="32"/>
      <c r="E331" s="14">
        <v>7.0000000000000007E-2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7.0000000000000007E-2</v>
      </c>
      <c r="AB331" s="9"/>
      <c r="AC331" s="15">
        <f t="shared" si="20"/>
        <v>4.9000000000000007E-3</v>
      </c>
      <c r="AD331" s="9"/>
      <c r="AE331" s="15" t="e">
        <f>AA331*#REF!</f>
        <v>#REF!</v>
      </c>
    </row>
    <row r="332" spans="2:31" ht="16.5" hidden="1" customHeight="1" outlineLevel="1" x14ac:dyDescent="0.3">
      <c r="B332" s="75" t="s">
        <v>479</v>
      </c>
      <c r="C332" s="32" t="s">
        <v>145</v>
      </c>
      <c r="D332" s="32"/>
      <c r="E332" s="14">
        <v>7.0000000000000007E-2</v>
      </c>
      <c r="F332" s="14"/>
      <c r="G332" s="22">
        <f t="shared" ref="G332:G365" si="21">F332*E332</f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7.0000000000000007E-2</v>
      </c>
      <c r="AB332" s="9"/>
      <c r="AC332" s="15">
        <f t="shared" si="20"/>
        <v>4.9000000000000007E-3</v>
      </c>
      <c r="AD332" s="9"/>
      <c r="AE332" s="15" t="e">
        <f>AA332*#REF!</f>
        <v>#REF!</v>
      </c>
    </row>
    <row r="333" spans="2:31" ht="16.5" hidden="1" customHeight="1" outlineLevel="1" thickBot="1" x14ac:dyDescent="0.3">
      <c r="B333" s="75" t="s">
        <v>480</v>
      </c>
      <c r="C333" s="34" t="s">
        <v>147</v>
      </c>
      <c r="D333" s="70"/>
      <c r="E333" s="14">
        <v>7.0000000000000007E-2</v>
      </c>
      <c r="F333" s="16"/>
      <c r="G333" s="30">
        <f t="shared" si="21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7.0000000000000007E-2</v>
      </c>
      <c r="AB333" s="9"/>
      <c r="AC333" s="17">
        <f t="shared" si="20"/>
        <v>4.9000000000000007E-3</v>
      </c>
      <c r="AD333" s="9"/>
      <c r="AE333" s="17" t="e">
        <f>AA333*#REF!</f>
        <v>#REF!</v>
      </c>
    </row>
    <row r="334" spans="2:31" s="4" customFormat="1" ht="19.5" hidden="1" collapsed="1" thickBot="1" x14ac:dyDescent="0.3">
      <c r="B334" s="75" t="s">
        <v>132</v>
      </c>
      <c r="C334" s="36" t="s">
        <v>132</v>
      </c>
      <c r="D334" s="36"/>
      <c r="E334" s="23"/>
      <c r="F334" s="23">
        <f>SUM(F335:F339)</f>
        <v>0</v>
      </c>
      <c r="G334" s="50">
        <f>SUM(G335:G339)</f>
        <v>0</v>
      </c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8"/>
      <c r="Y334" s="8"/>
      <c r="Z334" s="7"/>
      <c r="AA334" s="18"/>
      <c r="AB334" s="21"/>
      <c r="AC334" s="19">
        <f>SUM(AC335:AC339)</f>
        <v>4.25</v>
      </c>
      <c r="AD334" s="21"/>
      <c r="AE334" s="19" t="e">
        <f>SUM(AE335:AE339)</f>
        <v>#REF!</v>
      </c>
    </row>
    <row r="335" spans="2:31" ht="16.5" hidden="1" customHeight="1" outlineLevel="1" x14ac:dyDescent="0.3">
      <c r="B335" s="75" t="s">
        <v>481</v>
      </c>
      <c r="C335" s="33" t="s">
        <v>133</v>
      </c>
      <c r="D335" s="68"/>
      <c r="E335" s="11">
        <v>0.5</v>
      </c>
      <c r="F335" s="11"/>
      <c r="G335" s="29">
        <f t="shared" si="21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2">
        <v>0.5</v>
      </c>
      <c r="AB335" s="9"/>
      <c r="AC335" s="12">
        <f>AA335*E335</f>
        <v>0.25</v>
      </c>
      <c r="AD335" s="9"/>
      <c r="AE335" s="12" t="e">
        <f>AA335*#REF!</f>
        <v>#REF!</v>
      </c>
    </row>
    <row r="336" spans="2:31" ht="16.5" hidden="1" customHeight="1" outlineLevel="1" x14ac:dyDescent="0.3">
      <c r="B336" s="75" t="s">
        <v>481</v>
      </c>
      <c r="C336" s="32" t="s">
        <v>134</v>
      </c>
      <c r="D336" s="32"/>
      <c r="E336" s="14">
        <v>1</v>
      </c>
      <c r="F336" s="14"/>
      <c r="G336" s="22">
        <f t="shared" si="21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>AA336*E336</f>
        <v>1</v>
      </c>
      <c r="AD336" s="9"/>
      <c r="AE336" s="15" t="e">
        <f>AA336*#REF!</f>
        <v>#REF!</v>
      </c>
    </row>
    <row r="337" spans="2:31" ht="16.5" hidden="1" customHeight="1" outlineLevel="1" x14ac:dyDescent="0.3">
      <c r="B337" s="75" t="s">
        <v>482</v>
      </c>
      <c r="C337" s="32" t="s">
        <v>135</v>
      </c>
      <c r="D337" s="32"/>
      <c r="E337" s="14">
        <v>1</v>
      </c>
      <c r="F337" s="14"/>
      <c r="G337" s="22">
        <f t="shared" si="21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>AA337*E337</f>
        <v>1</v>
      </c>
      <c r="AD337" s="9"/>
      <c r="AE337" s="15" t="e">
        <f>AA337*#REF!</f>
        <v>#REF!</v>
      </c>
    </row>
    <row r="338" spans="2:31" ht="16.5" hidden="1" customHeight="1" outlineLevel="1" x14ac:dyDescent="0.3">
      <c r="B338" s="75" t="s">
        <v>482</v>
      </c>
      <c r="C338" s="32" t="s">
        <v>136</v>
      </c>
      <c r="D338" s="32"/>
      <c r="E338" s="14">
        <v>1</v>
      </c>
      <c r="F338" s="14"/>
      <c r="G338" s="22">
        <f t="shared" si="21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1</v>
      </c>
      <c r="AB338" s="9"/>
      <c r="AC338" s="15">
        <f>AA338*E338</f>
        <v>1</v>
      </c>
      <c r="AD338" s="9"/>
      <c r="AE338" s="15" t="e">
        <f>AA338*#REF!</f>
        <v>#REF!</v>
      </c>
    </row>
    <row r="339" spans="2:31" ht="16.5" hidden="1" customHeight="1" outlineLevel="1" thickBot="1" x14ac:dyDescent="0.3">
      <c r="B339" s="75" t="s">
        <v>635</v>
      </c>
      <c r="C339" s="34" t="s">
        <v>137</v>
      </c>
      <c r="D339" s="70"/>
      <c r="E339" s="16">
        <v>1</v>
      </c>
      <c r="F339" s="16"/>
      <c r="G339" s="30">
        <f t="shared" si="21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1</v>
      </c>
      <c r="AB339" s="9"/>
      <c r="AC339" s="17">
        <f>AA339*E339</f>
        <v>1</v>
      </c>
      <c r="AD339" s="9"/>
      <c r="AE339" s="17" t="e">
        <f>AA339*#REF!</f>
        <v>#REF!</v>
      </c>
    </row>
    <row r="340" spans="2:31" s="4" customFormat="1" ht="19.5" hidden="1" collapsed="1" thickBot="1" x14ac:dyDescent="0.3">
      <c r="B340" s="75" t="s">
        <v>483</v>
      </c>
      <c r="C340" s="36" t="s">
        <v>138</v>
      </c>
      <c r="D340" s="36"/>
      <c r="E340" s="23"/>
      <c r="F340" s="23">
        <f>SUM(F341:F343)</f>
        <v>0</v>
      </c>
      <c r="G340" s="50">
        <f>SUM(G341:G343)</f>
        <v>0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8"/>
      <c r="Y340" s="8"/>
      <c r="Z340" s="7"/>
      <c r="AA340" s="18"/>
      <c r="AB340" s="21"/>
      <c r="AC340" s="19">
        <f>SUM(AC341:AC342)</f>
        <v>1.1444000000000001</v>
      </c>
      <c r="AD340" s="21"/>
      <c r="AE340" s="19" t="e">
        <f>SUM(AE341:AE342)</f>
        <v>#REF!</v>
      </c>
    </row>
    <row r="341" spans="2:31" ht="16.5" hidden="1" customHeight="1" outlineLevel="1" x14ac:dyDescent="0.3">
      <c r="B341" s="75" t="s">
        <v>636</v>
      </c>
      <c r="C341" s="33" t="s">
        <v>139</v>
      </c>
      <c r="D341" s="68"/>
      <c r="E341" s="11">
        <v>0.38</v>
      </c>
      <c r="F341" s="57"/>
      <c r="G341" s="29">
        <f t="shared" si="21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2">
        <v>0.38</v>
      </c>
      <c r="AB341" s="9"/>
      <c r="AC341" s="12">
        <f>AA341*E341</f>
        <v>0.1444</v>
      </c>
      <c r="AD341" s="9"/>
      <c r="AE341" s="12" t="e">
        <f>AA341*#REF!</f>
        <v>#REF!</v>
      </c>
    </row>
    <row r="342" spans="2:31" ht="16.5" hidden="1" customHeight="1" outlineLevel="1" x14ac:dyDescent="0.3">
      <c r="B342" s="75" t="s">
        <v>484</v>
      </c>
      <c r="C342" s="32" t="s">
        <v>140</v>
      </c>
      <c r="D342" s="68"/>
      <c r="E342" s="11">
        <v>1</v>
      </c>
      <c r="F342" s="11"/>
      <c r="G342" s="22">
        <f t="shared" si="21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5">
        <v>1</v>
      </c>
      <c r="AB342" s="9"/>
      <c r="AC342" s="15">
        <f>AA342*E342</f>
        <v>1</v>
      </c>
      <c r="AD342" s="9"/>
      <c r="AE342" s="15" t="e">
        <f>AA342*#REF!</f>
        <v>#REF!</v>
      </c>
    </row>
    <row r="343" spans="2:31" ht="16.5" hidden="1" customHeight="1" outlineLevel="1" thickBot="1" x14ac:dyDescent="0.3">
      <c r="B343" s="75" t="s">
        <v>637</v>
      </c>
      <c r="C343" s="63" t="s">
        <v>291</v>
      </c>
      <c r="D343" s="74"/>
      <c r="E343" s="15">
        <v>0.95</v>
      </c>
      <c r="F343" s="15"/>
      <c r="G343" s="30">
        <f t="shared" si="21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39"/>
      <c r="AB343" s="9"/>
      <c r="AC343" s="15"/>
      <c r="AD343" s="9"/>
      <c r="AE343" s="15"/>
    </row>
    <row r="344" spans="2:31" s="4" customFormat="1" ht="19.5" hidden="1" collapsed="1" thickBot="1" x14ac:dyDescent="0.3">
      <c r="B344" s="75" t="s">
        <v>485</v>
      </c>
      <c r="C344" s="69" t="s">
        <v>672</v>
      </c>
      <c r="D344" s="69"/>
      <c r="E344" s="23"/>
      <c r="F344" s="23">
        <f>SUM(F345:F376)</f>
        <v>0</v>
      </c>
      <c r="G344" s="50">
        <f>SUM(G345:G376)</f>
        <v>0</v>
      </c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8"/>
      <c r="Y344" s="8"/>
      <c r="Z344" s="7"/>
      <c r="AA344" s="18"/>
      <c r="AB344" s="21"/>
      <c r="AC344" s="19">
        <f>SUM(AC345:AC376)</f>
        <v>15.371749999999999</v>
      </c>
      <c r="AD344" s="21"/>
      <c r="AE344" s="19" t="e">
        <f>SUM(AE345:AE376)</f>
        <v>#REF!</v>
      </c>
    </row>
    <row r="345" spans="2:31" ht="16.5" hidden="1" customHeight="1" outlineLevel="1" x14ac:dyDescent="0.3">
      <c r="C345" s="81" t="s">
        <v>673</v>
      </c>
      <c r="D345" s="86">
        <v>8695</v>
      </c>
      <c r="E345" s="84">
        <v>0.25</v>
      </c>
      <c r="F345" s="11"/>
      <c r="G345" s="29">
        <f t="shared" si="21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2">
        <v>1</v>
      </c>
      <c r="AB345" s="9"/>
      <c r="AC345" s="12">
        <f>AA345*E345</f>
        <v>0.25</v>
      </c>
      <c r="AD345" s="9"/>
      <c r="AE345" s="12" t="e">
        <f>AA345*#REF!</f>
        <v>#REF!</v>
      </c>
    </row>
    <row r="346" spans="2:31" ht="16.5" hidden="1" customHeight="1" outlineLevel="1" x14ac:dyDescent="0.3">
      <c r="C346" s="82" t="s">
        <v>674</v>
      </c>
      <c r="D346" s="87">
        <v>8487</v>
      </c>
      <c r="E346" s="84">
        <v>1</v>
      </c>
      <c r="F346" s="11"/>
      <c r="G346" s="22">
        <f t="shared" si="21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/>
      <c r="AB346" s="9"/>
      <c r="AC346" s="15"/>
      <c r="AD346" s="9"/>
      <c r="AE346" s="15"/>
    </row>
    <row r="347" spans="2:31" ht="16.5" hidden="1" customHeight="1" outlineLevel="1" x14ac:dyDescent="0.3">
      <c r="C347" s="82" t="s">
        <v>675</v>
      </c>
      <c r="D347" s="87">
        <v>7889</v>
      </c>
      <c r="E347" s="84">
        <v>0.4</v>
      </c>
      <c r="F347" s="14"/>
      <c r="G347" s="22">
        <f t="shared" si="21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1</v>
      </c>
      <c r="AB347" s="9"/>
      <c r="AC347" s="15">
        <f t="shared" ref="AC347:AC376" si="22">AA347*E347</f>
        <v>0.4</v>
      </c>
      <c r="AD347" s="9"/>
      <c r="AE347" s="15" t="e">
        <f>AA347*#REF!</f>
        <v>#REF!</v>
      </c>
    </row>
    <row r="348" spans="2:31" ht="16.5" hidden="1" customHeight="1" outlineLevel="1" x14ac:dyDescent="0.3">
      <c r="C348" s="82" t="s">
        <v>676</v>
      </c>
      <c r="D348" s="87">
        <v>7323</v>
      </c>
      <c r="E348" s="84">
        <v>0.4</v>
      </c>
      <c r="F348" s="14"/>
      <c r="G348" s="22">
        <f t="shared" si="21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1</v>
      </c>
      <c r="AB348" s="9"/>
      <c r="AC348" s="15">
        <f t="shared" si="22"/>
        <v>0.4</v>
      </c>
      <c r="AD348" s="9"/>
      <c r="AE348" s="15" t="e">
        <f>AA348*#REF!</f>
        <v>#REF!</v>
      </c>
    </row>
    <row r="349" spans="2:31" ht="16.5" hidden="1" customHeight="1" outlineLevel="1" x14ac:dyDescent="0.3">
      <c r="C349" s="82" t="s">
        <v>677</v>
      </c>
      <c r="D349" s="87">
        <v>8704</v>
      </c>
      <c r="E349" s="84">
        <v>0.4</v>
      </c>
      <c r="F349" s="14"/>
      <c r="G349" s="22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5">
        <v>1</v>
      </c>
      <c r="AB349" s="9"/>
      <c r="AC349" s="15">
        <f t="shared" si="22"/>
        <v>0.4</v>
      </c>
      <c r="AD349" s="9"/>
      <c r="AE349" s="15" t="e">
        <f>AA349*#REF!</f>
        <v>#REF!</v>
      </c>
    </row>
    <row r="350" spans="2:31" ht="16.5" hidden="1" customHeight="1" outlineLevel="1" x14ac:dyDescent="0.3">
      <c r="C350" s="82" t="s">
        <v>678</v>
      </c>
      <c r="D350" s="87">
        <v>7325</v>
      </c>
      <c r="E350" s="84">
        <v>1</v>
      </c>
      <c r="F350" s="14"/>
      <c r="G350" s="22">
        <f t="shared" si="21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5">
        <v>1</v>
      </c>
      <c r="AB350" s="9"/>
      <c r="AC350" s="15">
        <f t="shared" si="22"/>
        <v>1</v>
      </c>
      <c r="AD350" s="9"/>
      <c r="AE350" s="15" t="e">
        <f>AA350*#REF!</f>
        <v>#REF!</v>
      </c>
    </row>
    <row r="351" spans="2:31" ht="16.5" hidden="1" customHeight="1" outlineLevel="1" x14ac:dyDescent="0.3">
      <c r="C351" s="82" t="s">
        <v>679</v>
      </c>
      <c r="D351" s="87">
        <v>7844</v>
      </c>
      <c r="E351" s="84">
        <v>0.4</v>
      </c>
      <c r="F351" s="14"/>
      <c r="G351" s="22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5">
        <v>1</v>
      </c>
      <c r="AB351" s="9"/>
      <c r="AC351" s="15">
        <f t="shared" si="22"/>
        <v>0.4</v>
      </c>
      <c r="AD351" s="9"/>
      <c r="AE351" s="15" t="e">
        <f>AA351*#REF!</f>
        <v>#REF!</v>
      </c>
    </row>
    <row r="352" spans="2:31" ht="16.5" hidden="1" customHeight="1" outlineLevel="1" x14ac:dyDescent="0.3">
      <c r="C352" s="82" t="s">
        <v>680</v>
      </c>
      <c r="D352" s="87">
        <v>4267</v>
      </c>
      <c r="E352" s="8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 t="shared" si="22"/>
        <v>1</v>
      </c>
      <c r="AD352" s="9"/>
      <c r="AE352" s="15" t="e">
        <f>AA352*#REF!</f>
        <v>#REF!</v>
      </c>
    </row>
    <row r="353" spans="3:31" ht="16.5" hidden="1" customHeight="1" outlineLevel="1" x14ac:dyDescent="0.3">
      <c r="C353" s="82" t="s">
        <v>681</v>
      </c>
      <c r="D353" s="87">
        <v>7930</v>
      </c>
      <c r="E353" s="8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 t="shared" si="22"/>
        <v>1</v>
      </c>
      <c r="AD353" s="9"/>
      <c r="AE353" s="15" t="e">
        <f>AA353*#REF!</f>
        <v>#REF!</v>
      </c>
    </row>
    <row r="354" spans="3:31" ht="16.5" hidden="1" customHeight="1" outlineLevel="1" x14ac:dyDescent="0.3">
      <c r="C354" s="82" t="s">
        <v>682</v>
      </c>
      <c r="D354" s="87">
        <v>7902</v>
      </c>
      <c r="E354" s="8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 t="shared" si="22"/>
        <v>1</v>
      </c>
      <c r="AD354" s="9"/>
      <c r="AE354" s="15" t="e">
        <f>AA354*#REF!</f>
        <v>#REF!</v>
      </c>
    </row>
    <row r="355" spans="3:31" ht="16.5" hidden="1" customHeight="1" outlineLevel="1" x14ac:dyDescent="0.3">
      <c r="C355" s="82" t="s">
        <v>683</v>
      </c>
      <c r="D355" s="87">
        <v>7903</v>
      </c>
      <c r="E355" s="84">
        <v>1</v>
      </c>
      <c r="F355" s="14"/>
      <c r="G355" s="22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5">
        <v>2.9000000000000001E-2</v>
      </c>
      <c r="AB355" s="9"/>
      <c r="AC355" s="15">
        <f t="shared" si="22"/>
        <v>2.9000000000000001E-2</v>
      </c>
      <c r="AD355" s="9"/>
      <c r="AE355" s="15" t="e">
        <f>AA355*#REF!</f>
        <v>#REF!</v>
      </c>
    </row>
    <row r="356" spans="3:31" ht="16.5" hidden="1" customHeight="1" outlineLevel="1" x14ac:dyDescent="0.3">
      <c r="C356" s="82" t="s">
        <v>684</v>
      </c>
      <c r="D356" s="87">
        <v>7667</v>
      </c>
      <c r="E356" s="84">
        <v>0.3</v>
      </c>
      <c r="F356" s="14"/>
      <c r="G356" s="22">
        <f t="shared" si="21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15">
        <v>0.05</v>
      </c>
      <c r="AB356" s="9"/>
      <c r="AC356" s="15">
        <f t="shared" si="22"/>
        <v>1.4999999999999999E-2</v>
      </c>
      <c r="AD356" s="9"/>
      <c r="AE356" s="15" t="e">
        <f>AA356*#REF!</f>
        <v>#REF!</v>
      </c>
    </row>
    <row r="357" spans="3:31" ht="16.5" hidden="1" customHeight="1" outlineLevel="1" x14ac:dyDescent="0.3">
      <c r="C357" s="82" t="s">
        <v>685</v>
      </c>
      <c r="D357" s="87">
        <v>7365</v>
      </c>
      <c r="E357" s="84">
        <v>1</v>
      </c>
      <c r="F357" s="14"/>
      <c r="G357" s="22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5">
        <v>0.03</v>
      </c>
      <c r="AB357" s="9"/>
      <c r="AC357" s="15">
        <f t="shared" si="22"/>
        <v>0.03</v>
      </c>
      <c r="AD357" s="9"/>
      <c r="AE357" s="15" t="e">
        <f>AA357*#REF!</f>
        <v>#REF!</v>
      </c>
    </row>
    <row r="358" spans="3:31" ht="16.5" hidden="1" customHeight="1" outlineLevel="1" x14ac:dyDescent="0.3">
      <c r="C358" s="82" t="s">
        <v>686</v>
      </c>
      <c r="D358" s="87">
        <v>7551</v>
      </c>
      <c r="E358" s="84">
        <v>0.68</v>
      </c>
      <c r="F358" s="14"/>
      <c r="G358" s="22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 t="shared" si="22"/>
        <v>0.68</v>
      </c>
      <c r="AD358" s="9"/>
      <c r="AE358" s="15" t="e">
        <f>AA358*#REF!</f>
        <v>#REF!</v>
      </c>
    </row>
    <row r="359" spans="3:31" ht="16.5" hidden="1" customHeight="1" outlineLevel="1" x14ac:dyDescent="0.3">
      <c r="C359" s="82" t="s">
        <v>687</v>
      </c>
      <c r="D359" s="87">
        <v>4671</v>
      </c>
      <c r="E359" s="84">
        <v>1</v>
      </c>
      <c r="F359" s="14"/>
      <c r="G359" s="22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15">
        <v>1</v>
      </c>
      <c r="AB359" s="9"/>
      <c r="AC359" s="15">
        <f t="shared" si="22"/>
        <v>1</v>
      </c>
      <c r="AD359" s="9"/>
      <c r="AE359" s="15" t="e">
        <f>AA359*#REF!</f>
        <v>#REF!</v>
      </c>
    </row>
    <row r="360" spans="3:31" ht="16.5" hidden="1" customHeight="1" outlineLevel="1" x14ac:dyDescent="0.3">
      <c r="C360" s="82" t="s">
        <v>688</v>
      </c>
      <c r="D360" s="87">
        <v>8685</v>
      </c>
      <c r="E360" s="84">
        <v>0.25</v>
      </c>
      <c r="F360" s="14"/>
      <c r="G360" s="22">
        <f t="shared" si="21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5">
        <v>0.23499999999999999</v>
      </c>
      <c r="AB360" s="9"/>
      <c r="AC360" s="15">
        <f t="shared" si="22"/>
        <v>5.8749999999999997E-2</v>
      </c>
      <c r="AD360" s="9"/>
      <c r="AE360" s="15" t="e">
        <f>AA360*#REF!</f>
        <v>#REF!</v>
      </c>
    </row>
    <row r="361" spans="3:31" ht="16.5" hidden="1" customHeight="1" outlineLevel="1" x14ac:dyDescent="0.3">
      <c r="C361" s="82" t="s">
        <v>689</v>
      </c>
      <c r="D361" s="87">
        <v>8469</v>
      </c>
      <c r="E361" s="84">
        <v>1</v>
      </c>
      <c r="F361" s="14"/>
      <c r="G361" s="22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5">
        <v>0.23200000000000001</v>
      </c>
      <c r="AB361" s="9"/>
      <c r="AC361" s="15">
        <f t="shared" si="22"/>
        <v>0.23200000000000001</v>
      </c>
      <c r="AD361" s="9"/>
      <c r="AE361" s="15" t="e">
        <f>AA361*#REF!</f>
        <v>#REF!</v>
      </c>
    </row>
    <row r="362" spans="3:31" ht="16.5" hidden="1" customHeight="1" outlineLevel="1" x14ac:dyDescent="0.3">
      <c r="C362" s="82" t="s">
        <v>690</v>
      </c>
      <c r="D362" s="87">
        <v>8701</v>
      </c>
      <c r="E362" s="84">
        <v>0.2</v>
      </c>
      <c r="F362" s="14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>
        <v>1</v>
      </c>
      <c r="AB362" s="9"/>
      <c r="AC362" s="15">
        <f t="shared" si="22"/>
        <v>0.2</v>
      </c>
      <c r="AD362" s="9"/>
      <c r="AE362" s="15" t="e">
        <f>AA362*#REF!</f>
        <v>#REF!</v>
      </c>
    </row>
    <row r="363" spans="3:31" ht="16.5" hidden="1" customHeight="1" outlineLevel="1" x14ac:dyDescent="0.3">
      <c r="C363" s="82" t="s">
        <v>691</v>
      </c>
      <c r="D363" s="87">
        <v>8694</v>
      </c>
      <c r="E363" s="84">
        <v>1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si="22"/>
        <v>1</v>
      </c>
      <c r="AD363" s="9"/>
      <c r="AE363" s="15" t="e">
        <f>AA363*#REF!</f>
        <v>#REF!</v>
      </c>
    </row>
    <row r="364" spans="3:31" ht="16.5" hidden="1" customHeight="1" outlineLevel="1" x14ac:dyDescent="0.3">
      <c r="C364" s="82" t="s">
        <v>692</v>
      </c>
      <c r="D364" s="87">
        <v>8686</v>
      </c>
      <c r="E364" s="84">
        <v>1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1</v>
      </c>
      <c r="AD364" s="9"/>
      <c r="AE364" s="15" t="e">
        <f>AA364*#REF!</f>
        <v>#REF!</v>
      </c>
    </row>
    <row r="365" spans="3:31" ht="16.5" hidden="1" customHeight="1" outlineLevel="1" x14ac:dyDescent="0.3">
      <c r="C365" s="82" t="s">
        <v>693</v>
      </c>
      <c r="D365" s="87">
        <v>8598</v>
      </c>
      <c r="E365" s="84">
        <v>0.25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0.25</v>
      </c>
      <c r="AD365" s="9"/>
      <c r="AE365" s="15" t="e">
        <f>AA365*#REF!</f>
        <v>#REF!</v>
      </c>
    </row>
    <row r="366" spans="3:31" ht="16.5" hidden="1" customHeight="1" outlineLevel="1" x14ac:dyDescent="0.3">
      <c r="C366" s="82" t="s">
        <v>694</v>
      </c>
      <c r="D366" s="87">
        <v>8599</v>
      </c>
      <c r="E366" s="84">
        <v>0.25</v>
      </c>
      <c r="F366" s="14"/>
      <c r="G366" s="22">
        <f t="shared" ref="G366:G376" si="23">F366*E366</f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0.25</v>
      </c>
      <c r="AD366" s="9"/>
      <c r="AE366" s="15" t="e">
        <f>AA366*#REF!</f>
        <v>#REF!</v>
      </c>
    </row>
    <row r="367" spans="3:31" ht="16.5" hidden="1" customHeight="1" outlineLevel="1" x14ac:dyDescent="0.3">
      <c r="C367" s="82" t="s">
        <v>695</v>
      </c>
      <c r="D367" s="87">
        <v>5352</v>
      </c>
      <c r="E367" s="84">
        <v>1</v>
      </c>
      <c r="F367" s="14"/>
      <c r="G367" s="22">
        <f t="shared" si="23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1</v>
      </c>
      <c r="AD367" s="9"/>
      <c r="AE367" s="15" t="e">
        <f>AA367*#REF!</f>
        <v>#REF!</v>
      </c>
    </row>
    <row r="368" spans="3:31" ht="16.5" hidden="1" customHeight="1" outlineLevel="1" x14ac:dyDescent="0.3">
      <c r="C368" s="82" t="s">
        <v>696</v>
      </c>
      <c r="D368" s="87">
        <v>5411</v>
      </c>
      <c r="E368" s="84">
        <v>0.25</v>
      </c>
      <c r="F368" s="14"/>
      <c r="G368" s="22">
        <f t="shared" si="23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0.25</v>
      </c>
      <c r="AD368" s="9"/>
      <c r="AE368" s="15" t="e">
        <f>AA368*#REF!</f>
        <v>#REF!</v>
      </c>
    </row>
    <row r="369" spans="3:31" ht="16.5" hidden="1" customHeight="1" outlineLevel="1" x14ac:dyDescent="0.3">
      <c r="C369" s="82" t="s">
        <v>697</v>
      </c>
      <c r="D369" s="87">
        <v>5388</v>
      </c>
      <c r="E369" s="84">
        <v>1</v>
      </c>
      <c r="F369" s="14"/>
      <c r="G369" s="22">
        <f t="shared" si="23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0.4</v>
      </c>
      <c r="AB369" s="9"/>
      <c r="AC369" s="15">
        <f t="shared" si="22"/>
        <v>0.4</v>
      </c>
      <c r="AD369" s="9"/>
      <c r="AE369" s="15" t="e">
        <f>AA369*#REF!</f>
        <v>#REF!</v>
      </c>
    </row>
    <row r="370" spans="3:31" ht="16.5" hidden="1" customHeight="1" outlineLevel="1" x14ac:dyDescent="0.3">
      <c r="C370" s="82" t="s">
        <v>698</v>
      </c>
      <c r="D370" s="87">
        <v>5389</v>
      </c>
      <c r="E370" s="84">
        <v>0.28000000000000003</v>
      </c>
      <c r="F370" s="14"/>
      <c r="G370" s="22">
        <f t="shared" si="23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0.7</v>
      </c>
      <c r="AB370" s="9"/>
      <c r="AC370" s="15">
        <f t="shared" si="22"/>
        <v>0.19600000000000001</v>
      </c>
      <c r="AD370" s="9"/>
      <c r="AE370" s="15" t="e">
        <f>AA370*#REF!</f>
        <v>#REF!</v>
      </c>
    </row>
    <row r="371" spans="3:31" ht="16.5" hidden="1" customHeight="1" outlineLevel="1" x14ac:dyDescent="0.3">
      <c r="C371" s="82" t="s">
        <v>699</v>
      </c>
      <c r="D371" s="87">
        <v>5453</v>
      </c>
      <c r="E371" s="84">
        <v>0.33</v>
      </c>
      <c r="F371" s="14"/>
      <c r="G371" s="22">
        <f t="shared" si="23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0.7</v>
      </c>
      <c r="AB371" s="9"/>
      <c r="AC371" s="15">
        <f t="shared" si="22"/>
        <v>0.23099999999999998</v>
      </c>
      <c r="AD371" s="9"/>
      <c r="AE371" s="15" t="e">
        <f>AA371*#REF!</f>
        <v>#REF!</v>
      </c>
    </row>
    <row r="372" spans="3:31" ht="16.5" hidden="1" customHeight="1" outlineLevel="1" x14ac:dyDescent="0.3">
      <c r="C372" s="82" t="s">
        <v>700</v>
      </c>
      <c r="D372" s="87">
        <v>7865</v>
      </c>
      <c r="E372" s="84">
        <v>0.4</v>
      </c>
      <c r="F372" s="14"/>
      <c r="G372" s="22">
        <f t="shared" si="23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0.5</v>
      </c>
      <c r="AB372" s="9"/>
      <c r="AC372" s="15">
        <f t="shared" si="22"/>
        <v>0.2</v>
      </c>
      <c r="AD372" s="9"/>
      <c r="AE372" s="15" t="e">
        <f>AA372*#REF!</f>
        <v>#REF!</v>
      </c>
    </row>
    <row r="373" spans="3:31" ht="16.5" hidden="1" customHeight="1" outlineLevel="1" x14ac:dyDescent="0.3">
      <c r="C373" s="82" t="s">
        <v>701</v>
      </c>
      <c r="D373" s="87">
        <v>4587</v>
      </c>
      <c r="E373" s="84">
        <v>1</v>
      </c>
      <c r="F373" s="14"/>
      <c r="G373" s="22">
        <f t="shared" si="23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0.5</v>
      </c>
      <c r="AB373" s="9"/>
      <c r="AC373" s="15">
        <f t="shared" si="22"/>
        <v>0.5</v>
      </c>
      <c r="AD373" s="9"/>
      <c r="AE373" s="15" t="e">
        <f>AA373*#REF!</f>
        <v>#REF!</v>
      </c>
    </row>
    <row r="374" spans="3:31" ht="16.5" hidden="1" customHeight="1" outlineLevel="1" x14ac:dyDescent="0.3">
      <c r="C374" s="82" t="s">
        <v>702</v>
      </c>
      <c r="D374" s="87">
        <v>7164</v>
      </c>
      <c r="E374" s="84">
        <v>1</v>
      </c>
      <c r="F374" s="14"/>
      <c r="G374" s="22">
        <f t="shared" si="23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0.5</v>
      </c>
      <c r="AB374" s="9"/>
      <c r="AC374" s="15">
        <f t="shared" si="22"/>
        <v>0.5</v>
      </c>
      <c r="AD374" s="9"/>
      <c r="AE374" s="15" t="e">
        <f>AA374*#REF!</f>
        <v>#REF!</v>
      </c>
    </row>
    <row r="375" spans="3:31" ht="16.5" hidden="1" customHeight="1" outlineLevel="1" x14ac:dyDescent="0.3">
      <c r="C375" s="82" t="s">
        <v>703</v>
      </c>
      <c r="D375" s="87">
        <v>4955</v>
      </c>
      <c r="E375" s="84">
        <v>1</v>
      </c>
      <c r="F375" s="14"/>
      <c r="G375" s="22">
        <f t="shared" si="23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0.5</v>
      </c>
      <c r="AB375" s="9"/>
      <c r="AC375" s="15">
        <f t="shared" si="22"/>
        <v>0.5</v>
      </c>
      <c r="AD375" s="9"/>
      <c r="AE375" s="15" t="e">
        <f>AA375*#REF!</f>
        <v>#REF!</v>
      </c>
    </row>
    <row r="376" spans="3:31" ht="16.5" hidden="1" customHeight="1" outlineLevel="1" thickBot="1" x14ac:dyDescent="0.3">
      <c r="C376" s="83" t="s">
        <v>704</v>
      </c>
      <c r="D376" s="88">
        <v>4956</v>
      </c>
      <c r="E376" s="84">
        <v>1</v>
      </c>
      <c r="F376" s="14"/>
      <c r="G376" s="22">
        <f t="shared" si="23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1</v>
      </c>
      <c r="AB376" s="9"/>
      <c r="AC376" s="15">
        <f t="shared" si="22"/>
        <v>1</v>
      </c>
      <c r="AD376" s="9"/>
      <c r="AE376" s="15" t="e">
        <f>AA376*#REF!</f>
        <v>#REF!</v>
      </c>
    </row>
    <row r="377" spans="3:31" ht="19.5" hidden="1" thickBot="1" x14ac:dyDescent="0.3">
      <c r="C377" s="35"/>
      <c r="D377" s="85"/>
      <c r="E377" s="31"/>
      <c r="F377" s="24">
        <f>F340+F327+F321+F266+F181+F3</f>
        <v>8380</v>
      </c>
      <c r="G377" s="31">
        <f>G340+G327+G321+G266+G181+G3</f>
        <v>7980</v>
      </c>
      <c r="I377" s="2"/>
      <c r="AA377" s="25"/>
      <c r="AB377" s="25"/>
      <c r="AC377" s="25"/>
      <c r="AD377" s="25"/>
      <c r="AE377" s="25"/>
    </row>
    <row r="378" spans="3:31" x14ac:dyDescent="0.25">
      <c r="I378" s="2"/>
    </row>
    <row r="379" spans="3:31" x14ac:dyDescent="0.25">
      <c r="I379" s="2"/>
    </row>
    <row r="380" spans="3:31" x14ac:dyDescent="0.25">
      <c r="I380" s="2"/>
    </row>
    <row r="381" spans="3:31" x14ac:dyDescent="0.25">
      <c r="I381" s="2"/>
    </row>
    <row r="382" spans="3:31" x14ac:dyDescent="0.25">
      <c r="I382" s="2"/>
    </row>
    <row r="383" spans="3:31" x14ac:dyDescent="0.25">
      <c r="I383" s="2"/>
    </row>
    <row r="384" spans="3:31" x14ac:dyDescent="0.25">
      <c r="I384" s="2"/>
    </row>
    <row r="385" spans="9:9" x14ac:dyDescent="0.25">
      <c r="I385" s="2"/>
    </row>
    <row r="386" spans="9:9" x14ac:dyDescent="0.25">
      <c r="I386" s="2"/>
    </row>
    <row r="387" spans="9:9" x14ac:dyDescent="0.25">
      <c r="I387" s="2"/>
    </row>
    <row r="388" spans="9:9" x14ac:dyDescent="0.25">
      <c r="I388" s="2"/>
    </row>
    <row r="389" spans="9:9" x14ac:dyDescent="0.25">
      <c r="I389" s="2"/>
    </row>
    <row r="390" spans="9:9" x14ac:dyDescent="0.25">
      <c r="I390" s="2"/>
    </row>
    <row r="391" spans="9:9" x14ac:dyDescent="0.25">
      <c r="I391" s="2"/>
    </row>
    <row r="392" spans="9:9" x14ac:dyDescent="0.25">
      <c r="I392" s="2"/>
    </row>
    <row r="393" spans="9:9" x14ac:dyDescent="0.25">
      <c r="I393" s="2"/>
    </row>
  </sheetData>
  <autoFilter ref="C2:I377" xr:uid="{F2CD1371-657D-48D5-9A60-10BB7403777D}">
    <filterColumn colId="4">
      <filters>
        <filter val="100"/>
        <filter val="115"/>
        <filter val="15"/>
        <filter val="150"/>
        <filter val="24"/>
        <filter val="250"/>
        <filter val="2500"/>
        <filter val="31"/>
        <filter val="400"/>
        <filter val="45"/>
        <filter val="450"/>
        <filter val="50"/>
        <filter val="500"/>
        <filter val="70"/>
        <filter val="7715"/>
        <filter val="7980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2025-07-21T07:14:39Z</dcterms:modified>
</cp:coreProperties>
</file>