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DE26AC-5499-458B-950F-3BE04AD98EA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X544" i="1"/>
  <c r="X543" i="1"/>
  <c r="BO542" i="1"/>
  <c r="BM542" i="1"/>
  <c r="Y542" i="1"/>
  <c r="Y544" i="1" s="1"/>
  <c r="X539" i="1"/>
  <c r="X538" i="1"/>
  <c r="BO537" i="1"/>
  <c r="BN537" i="1"/>
  <c r="BM537" i="1"/>
  <c r="Y537" i="1"/>
  <c r="Z537" i="1" s="1"/>
  <c r="BO536" i="1"/>
  <c r="BM536" i="1"/>
  <c r="Y536" i="1"/>
  <c r="BP536" i="1" s="1"/>
  <c r="BO535" i="1"/>
  <c r="BM535" i="1"/>
  <c r="Y535" i="1"/>
  <c r="BN535" i="1" s="1"/>
  <c r="BO534" i="1"/>
  <c r="BM534" i="1"/>
  <c r="Y534" i="1"/>
  <c r="X532" i="1"/>
  <c r="X531" i="1"/>
  <c r="BO530" i="1"/>
  <c r="BM530" i="1"/>
  <c r="Y530" i="1"/>
  <c r="BP530" i="1" s="1"/>
  <c r="BO529" i="1"/>
  <c r="BM529" i="1"/>
  <c r="Y529" i="1"/>
  <c r="Y532" i="1" s="1"/>
  <c r="X527" i="1"/>
  <c r="X526" i="1"/>
  <c r="BO525" i="1"/>
  <c r="BM525" i="1"/>
  <c r="Y525" i="1"/>
  <c r="BP525" i="1" s="1"/>
  <c r="BO524" i="1"/>
  <c r="BM524" i="1"/>
  <c r="Y524" i="1"/>
  <c r="Y526" i="1" s="1"/>
  <c r="X522" i="1"/>
  <c r="X521" i="1"/>
  <c r="BO520" i="1"/>
  <c r="BM520" i="1"/>
  <c r="Y520" i="1"/>
  <c r="Z520" i="1" s="1"/>
  <c r="BO519" i="1"/>
  <c r="BM519" i="1"/>
  <c r="Y519" i="1"/>
  <c r="BP519" i="1" s="1"/>
  <c r="BO518" i="1"/>
  <c r="BM518" i="1"/>
  <c r="Y518" i="1"/>
  <c r="BP518" i="1" s="1"/>
  <c r="BO517" i="1"/>
  <c r="BN517" i="1"/>
  <c r="BM517" i="1"/>
  <c r="Y517" i="1"/>
  <c r="X515" i="1"/>
  <c r="X514" i="1"/>
  <c r="BO513" i="1"/>
  <c r="BM513" i="1"/>
  <c r="Y513" i="1"/>
  <c r="BN513" i="1" s="1"/>
  <c r="BO512" i="1"/>
  <c r="BM512" i="1"/>
  <c r="Y512" i="1"/>
  <c r="BP512" i="1" s="1"/>
  <c r="BO511" i="1"/>
  <c r="BM511" i="1"/>
  <c r="Y511" i="1"/>
  <c r="BP511" i="1" s="1"/>
  <c r="X507" i="1"/>
  <c r="X506" i="1"/>
  <c r="BO505" i="1"/>
  <c r="BN505" i="1"/>
  <c r="BM505" i="1"/>
  <c r="Y505" i="1"/>
  <c r="P505" i="1"/>
  <c r="BP504" i="1"/>
  <c r="BO504" i="1"/>
  <c r="BM504" i="1"/>
  <c r="Y504" i="1"/>
  <c r="Z504" i="1" s="1"/>
  <c r="P504" i="1"/>
  <c r="X502" i="1"/>
  <c r="X501" i="1"/>
  <c r="BO500" i="1"/>
  <c r="BM500" i="1"/>
  <c r="Y500" i="1"/>
  <c r="Z500" i="1" s="1"/>
  <c r="P500" i="1"/>
  <c r="BO499" i="1"/>
  <c r="BM499" i="1"/>
  <c r="Y499" i="1"/>
  <c r="BN499" i="1" s="1"/>
  <c r="P499" i="1"/>
  <c r="BO498" i="1"/>
  <c r="BM498" i="1"/>
  <c r="Y498" i="1"/>
  <c r="Z498" i="1" s="1"/>
  <c r="P498" i="1"/>
  <c r="X496" i="1"/>
  <c r="X495" i="1"/>
  <c r="BO494" i="1"/>
  <c r="BM494" i="1"/>
  <c r="Y494" i="1"/>
  <c r="Z494" i="1" s="1"/>
  <c r="P494" i="1"/>
  <c r="BO493" i="1"/>
  <c r="BM493" i="1"/>
  <c r="Y493" i="1"/>
  <c r="BN493" i="1" s="1"/>
  <c r="P493" i="1"/>
  <c r="BO492" i="1"/>
  <c r="BM492" i="1"/>
  <c r="Y492" i="1"/>
  <c r="Z492" i="1" s="1"/>
  <c r="P492" i="1"/>
  <c r="BO491" i="1"/>
  <c r="BM491" i="1"/>
  <c r="Y491" i="1"/>
  <c r="Z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Y484" i="1" s="1"/>
  <c r="P480" i="1"/>
  <c r="X478" i="1"/>
  <c r="X477" i="1"/>
  <c r="BO476" i="1"/>
  <c r="BM476" i="1"/>
  <c r="Y476" i="1"/>
  <c r="Z476" i="1" s="1"/>
  <c r="P476" i="1"/>
  <c r="BO475" i="1"/>
  <c r="BM475" i="1"/>
  <c r="Y475" i="1"/>
  <c r="Z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Z469" i="1"/>
  <c r="Y469" i="1"/>
  <c r="BN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Y462" i="1"/>
  <c r="BP462" i="1" s="1"/>
  <c r="P462" i="1"/>
  <c r="BO461" i="1"/>
  <c r="BM461" i="1"/>
  <c r="Y461" i="1"/>
  <c r="BN461" i="1" s="1"/>
  <c r="P461" i="1"/>
  <c r="X457" i="1"/>
  <c r="Y456" i="1"/>
  <c r="X456" i="1"/>
  <c r="BO455" i="1"/>
  <c r="BM455" i="1"/>
  <c r="Y455" i="1"/>
  <c r="BP455" i="1" s="1"/>
  <c r="P455" i="1"/>
  <c r="X453" i="1"/>
  <c r="X452" i="1"/>
  <c r="BO451" i="1"/>
  <c r="BM451" i="1"/>
  <c r="Y451" i="1"/>
  <c r="BN451" i="1" s="1"/>
  <c r="P451" i="1"/>
  <c r="X448" i="1"/>
  <c r="X447" i="1"/>
  <c r="BO446" i="1"/>
  <c r="BM446" i="1"/>
  <c r="Y446" i="1"/>
  <c r="P446" i="1"/>
  <c r="BO445" i="1"/>
  <c r="BM445" i="1"/>
  <c r="Y445" i="1"/>
  <c r="BN445" i="1" s="1"/>
  <c r="P445" i="1"/>
  <c r="X442" i="1"/>
  <c r="X441" i="1"/>
  <c r="BO440" i="1"/>
  <c r="BM440" i="1"/>
  <c r="Z440" i="1"/>
  <c r="Y440" i="1"/>
  <c r="BP440" i="1" s="1"/>
  <c r="P440" i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Y435" i="1" s="1"/>
  <c r="P432" i="1"/>
  <c r="X429" i="1"/>
  <c r="X428" i="1"/>
  <c r="BO427" i="1"/>
  <c r="BM427" i="1"/>
  <c r="Y427" i="1"/>
  <c r="Z427" i="1" s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N420" i="1"/>
  <c r="BM420" i="1"/>
  <c r="Y420" i="1"/>
  <c r="BP420" i="1" s="1"/>
  <c r="P420" i="1"/>
  <c r="BP419" i="1"/>
  <c r="BO419" i="1"/>
  <c r="BM419" i="1"/>
  <c r="Y419" i="1"/>
  <c r="BN419" i="1" s="1"/>
  <c r="P419" i="1"/>
  <c r="BO418" i="1"/>
  <c r="BM418" i="1"/>
  <c r="Y418" i="1"/>
  <c r="BP418" i="1" s="1"/>
  <c r="P418" i="1"/>
  <c r="BO417" i="1"/>
  <c r="BM417" i="1"/>
  <c r="Y417" i="1"/>
  <c r="Z417" i="1" s="1"/>
  <c r="P417" i="1"/>
  <c r="BO416" i="1"/>
  <c r="BM416" i="1"/>
  <c r="Y416" i="1"/>
  <c r="Z416" i="1" s="1"/>
  <c r="P416" i="1"/>
  <c r="BO415" i="1"/>
  <c r="BM415" i="1"/>
  <c r="Y415" i="1"/>
  <c r="BP415" i="1" s="1"/>
  <c r="P415" i="1"/>
  <c r="BP414" i="1"/>
  <c r="BO414" i="1"/>
  <c r="BM414" i="1"/>
  <c r="Y414" i="1"/>
  <c r="Z414" i="1" s="1"/>
  <c r="P414" i="1"/>
  <c r="BO413" i="1"/>
  <c r="BM413" i="1"/>
  <c r="Y413" i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Z403" i="1" s="1"/>
  <c r="P403" i="1"/>
  <c r="BO402" i="1"/>
  <c r="BM402" i="1"/>
  <c r="Y402" i="1"/>
  <c r="BP402" i="1" s="1"/>
  <c r="P402" i="1"/>
  <c r="BO401" i="1"/>
  <c r="BM401" i="1"/>
  <c r="Y401" i="1"/>
  <c r="Z401" i="1" s="1"/>
  <c r="P401" i="1"/>
  <c r="BO400" i="1"/>
  <c r="BM400" i="1"/>
  <c r="Y400" i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P389" i="1"/>
  <c r="BO389" i="1"/>
  <c r="BM389" i="1"/>
  <c r="Y389" i="1"/>
  <c r="Z389" i="1" s="1"/>
  <c r="P389" i="1"/>
  <c r="BO388" i="1"/>
  <c r="BM388" i="1"/>
  <c r="Y388" i="1"/>
  <c r="BP388" i="1" s="1"/>
  <c r="P388" i="1"/>
  <c r="X385" i="1"/>
  <c r="X384" i="1"/>
  <c r="BO383" i="1"/>
  <c r="BM383" i="1"/>
  <c r="Y383" i="1"/>
  <c r="Y385" i="1" s="1"/>
  <c r="P383" i="1"/>
  <c r="X381" i="1"/>
  <c r="X380" i="1"/>
  <c r="BP379" i="1"/>
  <c r="BO379" i="1"/>
  <c r="BM379" i="1"/>
  <c r="Y379" i="1"/>
  <c r="BN379" i="1" s="1"/>
  <c r="P379" i="1"/>
  <c r="BO378" i="1"/>
  <c r="BM378" i="1"/>
  <c r="Y378" i="1"/>
  <c r="Y380" i="1" s="1"/>
  <c r="P378" i="1"/>
  <c r="X376" i="1"/>
  <c r="X375" i="1"/>
  <c r="BO374" i="1"/>
  <c r="BN374" i="1"/>
  <c r="BM374" i="1"/>
  <c r="Y374" i="1"/>
  <c r="BP374" i="1" s="1"/>
  <c r="P374" i="1"/>
  <c r="BO373" i="1"/>
  <c r="BM373" i="1"/>
  <c r="Y373" i="1"/>
  <c r="Y376" i="1" s="1"/>
  <c r="P373" i="1"/>
  <c r="X371" i="1"/>
  <c r="X370" i="1"/>
  <c r="BO369" i="1"/>
  <c r="BM369" i="1"/>
  <c r="Y369" i="1"/>
  <c r="Z369" i="1" s="1"/>
  <c r="P369" i="1"/>
  <c r="BO368" i="1"/>
  <c r="BM368" i="1"/>
  <c r="Y368" i="1"/>
  <c r="BP368" i="1" s="1"/>
  <c r="P368" i="1"/>
  <c r="BP367" i="1"/>
  <c r="BO367" i="1"/>
  <c r="BN367" i="1"/>
  <c r="BM367" i="1"/>
  <c r="Y367" i="1"/>
  <c r="Z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O363" i="1"/>
  <c r="BM363" i="1"/>
  <c r="Y363" i="1"/>
  <c r="Z363" i="1" s="1"/>
  <c r="P363" i="1"/>
  <c r="X359" i="1"/>
  <c r="X358" i="1"/>
  <c r="BO357" i="1"/>
  <c r="BM357" i="1"/>
  <c r="Y357" i="1"/>
  <c r="Z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Y353" i="1"/>
  <c r="X353" i="1"/>
  <c r="X352" i="1"/>
  <c r="BO351" i="1"/>
  <c r="BN351" i="1"/>
  <c r="BM351" i="1"/>
  <c r="Y351" i="1"/>
  <c r="Y352" i="1" s="1"/>
  <c r="P351" i="1"/>
  <c r="X348" i="1"/>
  <c r="X347" i="1"/>
  <c r="BO346" i="1"/>
  <c r="BM346" i="1"/>
  <c r="Z346" i="1"/>
  <c r="Y346" i="1"/>
  <c r="BP346" i="1" s="1"/>
  <c r="P346" i="1"/>
  <c r="BO345" i="1"/>
  <c r="BN345" i="1"/>
  <c r="BM345" i="1"/>
  <c r="Y345" i="1"/>
  <c r="BP345" i="1" s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Z338" i="1"/>
  <c r="Y338" i="1"/>
  <c r="BP338" i="1" s="1"/>
  <c r="BO337" i="1"/>
  <c r="BM337" i="1"/>
  <c r="Y337" i="1"/>
  <c r="Y341" i="1" s="1"/>
  <c r="X335" i="1"/>
  <c r="X334" i="1"/>
  <c r="BO333" i="1"/>
  <c r="BM333" i="1"/>
  <c r="Z333" i="1"/>
  <c r="Y333" i="1"/>
  <c r="BP333" i="1" s="1"/>
  <c r="P333" i="1"/>
  <c r="BP332" i="1"/>
  <c r="BO332" i="1"/>
  <c r="BM332" i="1"/>
  <c r="Y332" i="1"/>
  <c r="BN332" i="1" s="1"/>
  <c r="P332" i="1"/>
  <c r="BO331" i="1"/>
  <c r="BM331" i="1"/>
  <c r="Y331" i="1"/>
  <c r="BP331" i="1" s="1"/>
  <c r="P331" i="1"/>
  <c r="X329" i="1"/>
  <c r="X328" i="1"/>
  <c r="BO327" i="1"/>
  <c r="BM327" i="1"/>
  <c r="Y327" i="1"/>
  <c r="BN327" i="1" s="1"/>
  <c r="P327" i="1"/>
  <c r="BO326" i="1"/>
  <c r="BM326" i="1"/>
  <c r="Y326" i="1"/>
  <c r="BN326" i="1" s="1"/>
  <c r="P326" i="1"/>
  <c r="BO325" i="1"/>
  <c r="BM325" i="1"/>
  <c r="Y325" i="1"/>
  <c r="BP325" i="1" s="1"/>
  <c r="P325" i="1"/>
  <c r="BO324" i="1"/>
  <c r="BM324" i="1"/>
  <c r="Y324" i="1"/>
  <c r="BN324" i="1" s="1"/>
  <c r="P324" i="1"/>
  <c r="BP323" i="1"/>
  <c r="BO323" i="1"/>
  <c r="BM323" i="1"/>
  <c r="Y323" i="1"/>
  <c r="BN323" i="1" s="1"/>
  <c r="P323" i="1"/>
  <c r="X321" i="1"/>
  <c r="X320" i="1"/>
  <c r="BO319" i="1"/>
  <c r="BM319" i="1"/>
  <c r="Y319" i="1"/>
  <c r="BN319" i="1" s="1"/>
  <c r="P319" i="1"/>
  <c r="BO318" i="1"/>
  <c r="BM318" i="1"/>
  <c r="Y318" i="1"/>
  <c r="BN318" i="1" s="1"/>
  <c r="P318" i="1"/>
  <c r="BO317" i="1"/>
  <c r="BN317" i="1"/>
  <c r="BM317" i="1"/>
  <c r="Z317" i="1"/>
  <c r="Y317" i="1"/>
  <c r="BP317" i="1" s="1"/>
  <c r="P317" i="1"/>
  <c r="BO316" i="1"/>
  <c r="BM316" i="1"/>
  <c r="Y316" i="1"/>
  <c r="BN316" i="1" s="1"/>
  <c r="P316" i="1"/>
  <c r="X314" i="1"/>
  <c r="X313" i="1"/>
  <c r="BO312" i="1"/>
  <c r="BM312" i="1"/>
  <c r="Y312" i="1"/>
  <c r="P312" i="1"/>
  <c r="BO311" i="1"/>
  <c r="BM311" i="1"/>
  <c r="Y311" i="1"/>
  <c r="BN311" i="1" s="1"/>
  <c r="P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X304" i="1"/>
  <c r="X303" i="1"/>
  <c r="BO302" i="1"/>
  <c r="BM302" i="1"/>
  <c r="Y302" i="1"/>
  <c r="BN302" i="1" s="1"/>
  <c r="P302" i="1"/>
  <c r="Y299" i="1"/>
  <c r="X299" i="1"/>
  <c r="X298" i="1"/>
  <c r="BP297" i="1"/>
  <c r="BO297" i="1"/>
  <c r="BM297" i="1"/>
  <c r="Z297" i="1"/>
  <c r="Y297" i="1"/>
  <c r="BN297" i="1" s="1"/>
  <c r="P297" i="1"/>
  <c r="BP296" i="1"/>
  <c r="BO296" i="1"/>
  <c r="BN296" i="1"/>
  <c r="BM296" i="1"/>
  <c r="Y296" i="1"/>
  <c r="Z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Y284" i="1" s="1"/>
  <c r="P282" i="1"/>
  <c r="X279" i="1"/>
  <c r="X278" i="1"/>
  <c r="BO277" i="1"/>
  <c r="BM277" i="1"/>
  <c r="Y277" i="1"/>
  <c r="BN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N269" i="1" s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BN266" i="1" s="1"/>
  <c r="P266" i="1"/>
  <c r="X263" i="1"/>
  <c r="X262" i="1"/>
  <c r="BP261" i="1"/>
  <c r="BO261" i="1"/>
  <c r="BN261" i="1"/>
  <c r="BM261" i="1"/>
  <c r="Z261" i="1"/>
  <c r="Y261" i="1"/>
  <c r="P261" i="1"/>
  <c r="BP260" i="1"/>
  <c r="BO260" i="1"/>
  <c r="BM260" i="1"/>
  <c r="Y260" i="1"/>
  <c r="Z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Z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Y247" i="1"/>
  <c r="BN247" i="1" s="1"/>
  <c r="X245" i="1"/>
  <c r="X244" i="1"/>
  <c r="BO243" i="1"/>
  <c r="BM243" i="1"/>
  <c r="Y243" i="1"/>
  <c r="Y245" i="1" s="1"/>
  <c r="P243" i="1"/>
  <c r="X241" i="1"/>
  <c r="X240" i="1"/>
  <c r="BO239" i="1"/>
  <c r="BM239" i="1"/>
  <c r="Y239" i="1"/>
  <c r="BN239" i="1" s="1"/>
  <c r="P239" i="1"/>
  <c r="BO238" i="1"/>
  <c r="BM238" i="1"/>
  <c r="Y238" i="1"/>
  <c r="BN238" i="1" s="1"/>
  <c r="P238" i="1"/>
  <c r="X236" i="1"/>
  <c r="X235" i="1"/>
  <c r="BO234" i="1"/>
  <c r="BM234" i="1"/>
  <c r="Y234" i="1"/>
  <c r="Z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Z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P227" i="1"/>
  <c r="X224" i="1"/>
  <c r="X223" i="1"/>
  <c r="BP222" i="1"/>
  <c r="BO222" i="1"/>
  <c r="BM222" i="1"/>
  <c r="Z222" i="1"/>
  <c r="Y222" i="1"/>
  <c r="BN222" i="1" s="1"/>
  <c r="P222" i="1"/>
  <c r="BO221" i="1"/>
  <c r="BM221" i="1"/>
  <c r="Y221" i="1"/>
  <c r="Y224" i="1" s="1"/>
  <c r="P221" i="1"/>
  <c r="X219" i="1"/>
  <c r="X218" i="1"/>
  <c r="BP217" i="1"/>
  <c r="BO217" i="1"/>
  <c r="BN217" i="1"/>
  <c r="BM217" i="1"/>
  <c r="Y217" i="1"/>
  <c r="Z217" i="1" s="1"/>
  <c r="P217" i="1"/>
  <c r="BO216" i="1"/>
  <c r="BM216" i="1"/>
  <c r="Y216" i="1"/>
  <c r="BP216" i="1" s="1"/>
  <c r="P216" i="1"/>
  <c r="BO215" i="1"/>
  <c r="BM215" i="1"/>
  <c r="Y215" i="1"/>
  <c r="BN215" i="1" s="1"/>
  <c r="P215" i="1"/>
  <c r="BO214" i="1"/>
  <c r="BM214" i="1"/>
  <c r="Z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M211" i="1"/>
  <c r="Y211" i="1"/>
  <c r="BN211" i="1" s="1"/>
  <c r="P211" i="1"/>
  <c r="BO210" i="1"/>
  <c r="BM210" i="1"/>
  <c r="Y210" i="1"/>
  <c r="P210" i="1"/>
  <c r="BO209" i="1"/>
  <c r="BM209" i="1"/>
  <c r="Z209" i="1"/>
  <c r="Y209" i="1"/>
  <c r="BP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M203" i="1"/>
  <c r="Y203" i="1"/>
  <c r="BN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M199" i="1"/>
  <c r="Y199" i="1"/>
  <c r="BN199" i="1" s="1"/>
  <c r="P199" i="1"/>
  <c r="BO198" i="1"/>
  <c r="BM198" i="1"/>
  <c r="Y198" i="1"/>
  <c r="BN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N189" i="1"/>
  <c r="BM189" i="1"/>
  <c r="Y189" i="1"/>
  <c r="BP189" i="1" s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P179" i="1" s="1"/>
  <c r="BP178" i="1"/>
  <c r="BO178" i="1"/>
  <c r="BN178" i="1"/>
  <c r="BM178" i="1"/>
  <c r="Y178" i="1"/>
  <c r="Z178" i="1" s="1"/>
  <c r="BO177" i="1"/>
  <c r="BM177" i="1"/>
  <c r="Y177" i="1"/>
  <c r="BP177" i="1" s="1"/>
  <c r="P177" i="1"/>
  <c r="X175" i="1"/>
  <c r="X174" i="1"/>
  <c r="BO173" i="1"/>
  <c r="BM173" i="1"/>
  <c r="Y173" i="1"/>
  <c r="BN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N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N166" i="1"/>
  <c r="BM166" i="1"/>
  <c r="Y166" i="1"/>
  <c r="BP166" i="1" s="1"/>
  <c r="P166" i="1"/>
  <c r="BO165" i="1"/>
  <c r="BM165" i="1"/>
  <c r="Y165" i="1"/>
  <c r="BN165" i="1" s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N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BN149" i="1" s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P139" i="1"/>
  <c r="BO139" i="1"/>
  <c r="BN139" i="1"/>
  <c r="BM139" i="1"/>
  <c r="Y139" i="1"/>
  <c r="Z139" i="1" s="1"/>
  <c r="P139" i="1"/>
  <c r="BO138" i="1"/>
  <c r="BM138" i="1"/>
  <c r="Y138" i="1"/>
  <c r="BN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Y129" i="1" s="1"/>
  <c r="P128" i="1"/>
  <c r="BO127" i="1"/>
  <c r="BN127" i="1"/>
  <c r="BM127" i="1"/>
  <c r="Y127" i="1"/>
  <c r="Z127" i="1" s="1"/>
  <c r="P127" i="1"/>
  <c r="X125" i="1"/>
  <c r="X124" i="1"/>
  <c r="BO123" i="1"/>
  <c r="BM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N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Z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N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N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Z87" i="1"/>
  <c r="Y87" i="1"/>
  <c r="BP87" i="1" s="1"/>
  <c r="P87" i="1"/>
  <c r="BO86" i="1"/>
  <c r="BN86" i="1"/>
  <c r="BM86" i="1"/>
  <c r="Y86" i="1"/>
  <c r="P86" i="1"/>
  <c r="X83" i="1"/>
  <c r="X82" i="1"/>
  <c r="BP81" i="1"/>
  <c r="BO81" i="1"/>
  <c r="BM81" i="1"/>
  <c r="Y81" i="1"/>
  <c r="BN81" i="1" s="1"/>
  <c r="P81" i="1"/>
  <c r="BP80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N73" i="1" s="1"/>
  <c r="P73" i="1"/>
  <c r="BO72" i="1"/>
  <c r="BM72" i="1"/>
  <c r="Z72" i="1"/>
  <c r="Y72" i="1"/>
  <c r="BN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N66" i="1"/>
  <c r="BM66" i="1"/>
  <c r="Z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P61" i="1"/>
  <c r="BP60" i="1"/>
  <c r="BO60" i="1"/>
  <c r="BM60" i="1"/>
  <c r="Y60" i="1"/>
  <c r="BN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M52" i="1"/>
  <c r="Y52" i="1"/>
  <c r="BN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N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Z39" i="1"/>
  <c r="Y39" i="1"/>
  <c r="BP39" i="1" s="1"/>
  <c r="P39" i="1"/>
  <c r="BO38" i="1"/>
  <c r="BM38" i="1"/>
  <c r="Y38" i="1"/>
  <c r="Z38" i="1" s="1"/>
  <c r="P38" i="1"/>
  <c r="BO37" i="1"/>
  <c r="BM37" i="1"/>
  <c r="Y37" i="1"/>
  <c r="BN37" i="1" s="1"/>
  <c r="P37" i="1"/>
  <c r="X33" i="1"/>
  <c r="Y32" i="1"/>
  <c r="X32" i="1"/>
  <c r="BO31" i="1"/>
  <c r="BN31" i="1"/>
  <c r="BM31" i="1"/>
  <c r="Y31" i="1"/>
  <c r="BP31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O22" i="1"/>
  <c r="BN22" i="1"/>
  <c r="BM22" i="1"/>
  <c r="Y22" i="1"/>
  <c r="Y28" i="1" s="1"/>
  <c r="P22" i="1"/>
  <c r="H10" i="1"/>
  <c r="A9" i="1"/>
  <c r="F10" i="1" s="1"/>
  <c r="D7" i="1"/>
  <c r="Q6" i="1"/>
  <c r="P2" i="1"/>
  <c r="BN518" i="1" l="1"/>
  <c r="Z138" i="1"/>
  <c r="Z140" i="1" s="1"/>
  <c r="Z239" i="1"/>
  <c r="Z26" i="1"/>
  <c r="Y33" i="1"/>
  <c r="Z58" i="1"/>
  <c r="Z94" i="1"/>
  <c r="BP127" i="1"/>
  <c r="BN213" i="1"/>
  <c r="BN248" i="1"/>
  <c r="Z324" i="1"/>
  <c r="Z368" i="1"/>
  <c r="Z391" i="1"/>
  <c r="Z177" i="1"/>
  <c r="Z277" i="1"/>
  <c r="BN121" i="1"/>
  <c r="BN177" i="1"/>
  <c r="BP256" i="1"/>
  <c r="Y384" i="1"/>
  <c r="BN401" i="1"/>
  <c r="BN427" i="1"/>
  <c r="BP499" i="1"/>
  <c r="BN26" i="1"/>
  <c r="BP138" i="1"/>
  <c r="BP239" i="1"/>
  <c r="BP277" i="1"/>
  <c r="BN368" i="1"/>
  <c r="BP407" i="1"/>
  <c r="BN58" i="1"/>
  <c r="BN94" i="1"/>
  <c r="Y42" i="1"/>
  <c r="Z171" i="1"/>
  <c r="Z318" i="1"/>
  <c r="BP324" i="1"/>
  <c r="BP401" i="1"/>
  <c r="BP427" i="1"/>
  <c r="Z465" i="1"/>
  <c r="Y240" i="1"/>
  <c r="BN338" i="1"/>
  <c r="Z378" i="1"/>
  <c r="Z380" i="1" s="1"/>
  <c r="BN416" i="1"/>
  <c r="Y448" i="1"/>
  <c r="Z461" i="1"/>
  <c r="I563" i="1"/>
  <c r="Y409" i="1"/>
  <c r="BN465" i="1"/>
  <c r="BP469" i="1"/>
  <c r="BP493" i="1"/>
  <c r="Z23" i="1"/>
  <c r="Z250" i="1"/>
  <c r="Y279" i="1"/>
  <c r="Z325" i="1"/>
  <c r="BN378" i="1"/>
  <c r="Z402" i="1"/>
  <c r="BN27" i="1"/>
  <c r="BN118" i="1"/>
  <c r="Y424" i="1"/>
  <c r="Y501" i="1"/>
  <c r="BN23" i="1"/>
  <c r="BN250" i="1"/>
  <c r="BN325" i="1"/>
  <c r="BN402" i="1"/>
  <c r="Z432" i="1"/>
  <c r="Z466" i="1"/>
  <c r="Z256" i="1"/>
  <c r="BN366" i="1"/>
  <c r="BN415" i="1"/>
  <c r="Y320" i="1"/>
  <c r="BP432" i="1"/>
  <c r="BP524" i="1"/>
  <c r="Z169" i="1"/>
  <c r="BN200" i="1"/>
  <c r="Z238" i="1"/>
  <c r="Z240" i="1" s="1"/>
  <c r="Z247" i="1"/>
  <c r="BN403" i="1"/>
  <c r="BN414" i="1"/>
  <c r="Y434" i="1"/>
  <c r="Y521" i="1"/>
  <c r="BN39" i="1"/>
  <c r="BP49" i="1"/>
  <c r="BN105" i="1"/>
  <c r="BP173" i="1"/>
  <c r="Z205" i="1"/>
  <c r="BP316" i="1"/>
  <c r="BN333" i="1"/>
  <c r="Y405" i="1"/>
  <c r="BN440" i="1"/>
  <c r="BN491" i="1"/>
  <c r="Y156" i="1"/>
  <c r="BP403" i="1"/>
  <c r="Y428" i="1"/>
  <c r="Y141" i="1"/>
  <c r="BN93" i="1"/>
  <c r="BP97" i="1"/>
  <c r="BP169" i="1"/>
  <c r="BP231" i="1"/>
  <c r="Z487" i="1"/>
  <c r="BP491" i="1"/>
  <c r="Y552" i="1"/>
  <c r="X553" i="1"/>
  <c r="BN38" i="1"/>
  <c r="Y83" i="1"/>
  <c r="Z96" i="1"/>
  <c r="BP106" i="1"/>
  <c r="Y163" i="1"/>
  <c r="Z201" i="1"/>
  <c r="BN205" i="1"/>
  <c r="BN260" i="1"/>
  <c r="BP307" i="1"/>
  <c r="Y328" i="1"/>
  <c r="Y381" i="1"/>
  <c r="BP417" i="1"/>
  <c r="Z421" i="1"/>
  <c r="BP451" i="1"/>
  <c r="Y502" i="1"/>
  <c r="B563" i="1"/>
  <c r="E563" i="1"/>
  <c r="Y175" i="1"/>
  <c r="Z276" i="1"/>
  <c r="Y314" i="1"/>
  <c r="Y342" i="1"/>
  <c r="BN421" i="1"/>
  <c r="Y442" i="1"/>
  <c r="Y69" i="1"/>
  <c r="BP38" i="1"/>
  <c r="BP65" i="1"/>
  <c r="Z31" i="1"/>
  <c r="Z32" i="1" s="1"/>
  <c r="Z86" i="1"/>
  <c r="Z107" i="1"/>
  <c r="Z119" i="1"/>
  <c r="BN122" i="1"/>
  <c r="BN144" i="1"/>
  <c r="Z165" i="1"/>
  <c r="BN230" i="1"/>
  <c r="BN234" i="1"/>
  <c r="BN268" i="1"/>
  <c r="Y335" i="1"/>
  <c r="BN357" i="1"/>
  <c r="BN369" i="1"/>
  <c r="BN492" i="1"/>
  <c r="BN520" i="1"/>
  <c r="Z25" i="1"/>
  <c r="BN96" i="1"/>
  <c r="Z113" i="1"/>
  <c r="Z22" i="1"/>
  <c r="X554" i="1"/>
  <c r="BN25" i="1"/>
  <c r="BP72" i="1"/>
  <c r="BP76" i="1"/>
  <c r="Z93" i="1"/>
  <c r="BN113" i="1"/>
  <c r="Z189" i="1"/>
  <c r="Z213" i="1"/>
  <c r="Y223" i="1"/>
  <c r="BN276" i="1"/>
  <c r="BP318" i="1"/>
  <c r="BN407" i="1"/>
  <c r="Z415" i="1"/>
  <c r="Y453" i="1"/>
  <c r="Z462" i="1"/>
  <c r="Z470" i="1"/>
  <c r="BP498" i="1"/>
  <c r="BN504" i="1"/>
  <c r="BP234" i="1"/>
  <c r="BP268" i="1"/>
  <c r="BP357" i="1"/>
  <c r="BP369" i="1"/>
  <c r="Y563" i="1"/>
  <c r="BP492" i="1"/>
  <c r="BP513" i="1"/>
  <c r="BP520" i="1"/>
  <c r="Y288" i="1"/>
  <c r="Z434" i="1"/>
  <c r="X555" i="1"/>
  <c r="Y130" i="1"/>
  <c r="BP22" i="1"/>
  <c r="BP86" i="1"/>
  <c r="Z97" i="1"/>
  <c r="Y108" i="1"/>
  <c r="Z123" i="1"/>
  <c r="Y140" i="1"/>
  <c r="Z179" i="1"/>
  <c r="Z199" i="1"/>
  <c r="Y236" i="1"/>
  <c r="Z231" i="1"/>
  <c r="Z309" i="1"/>
  <c r="BP351" i="1"/>
  <c r="Z379" i="1"/>
  <c r="Z419" i="1"/>
  <c r="Z455" i="1"/>
  <c r="Z456" i="1" s="1"/>
  <c r="BN475" i="1"/>
  <c r="Z499" i="1"/>
  <c r="Y539" i="1"/>
  <c r="Y135" i="1"/>
  <c r="H563" i="1"/>
  <c r="BP155" i="1"/>
  <c r="BN389" i="1"/>
  <c r="Y408" i="1"/>
  <c r="BN432" i="1"/>
  <c r="BN438" i="1"/>
  <c r="Y506" i="1"/>
  <c r="Y522" i="1"/>
  <c r="AD563" i="1"/>
  <c r="BP73" i="1"/>
  <c r="Z80" i="1"/>
  <c r="Z105" i="1"/>
  <c r="Z149" i="1"/>
  <c r="Z150" i="1" s="1"/>
  <c r="Z166" i="1"/>
  <c r="BN179" i="1"/>
  <c r="Y241" i="1"/>
  <c r="Y252" i="1"/>
  <c r="BN309" i="1"/>
  <c r="Z316" i="1"/>
  <c r="Z332" i="1"/>
  <c r="Z345" i="1"/>
  <c r="Y370" i="1"/>
  <c r="BN455" i="1"/>
  <c r="Z471" i="1"/>
  <c r="BP475" i="1"/>
  <c r="Z517" i="1"/>
  <c r="Y219" i="1"/>
  <c r="Y124" i="1"/>
  <c r="Z326" i="1"/>
  <c r="Z339" i="1"/>
  <c r="BN251" i="1"/>
  <c r="Y423" i="1"/>
  <c r="Z40" i="1"/>
  <c r="Z74" i="1"/>
  <c r="Z193" i="1"/>
  <c r="Y41" i="1"/>
  <c r="Z50" i="1"/>
  <c r="BN54" i="1"/>
  <c r="BN111" i="1"/>
  <c r="BN117" i="1"/>
  <c r="Z134" i="1"/>
  <c r="Z161" i="1"/>
  <c r="Z162" i="1" s="1"/>
  <c r="Z170" i="1"/>
  <c r="BP214" i="1"/>
  <c r="Z221" i="1"/>
  <c r="Z223" i="1" s="1"/>
  <c r="Z310" i="1"/>
  <c r="BN339" i="1"/>
  <c r="BP363" i="1"/>
  <c r="Z390" i="1"/>
  <c r="Z433" i="1"/>
  <c r="BN439" i="1"/>
  <c r="BN476" i="1"/>
  <c r="Y496" i="1"/>
  <c r="BP517" i="1"/>
  <c r="BP535" i="1"/>
  <c r="Z117" i="1"/>
  <c r="Y63" i="1"/>
  <c r="Z27" i="1"/>
  <c r="BN40" i="1"/>
  <c r="BN74" i="1"/>
  <c r="Z98" i="1"/>
  <c r="Z121" i="1"/>
  <c r="Y180" i="1"/>
  <c r="Z200" i="1"/>
  <c r="BP228" i="1"/>
  <c r="BP247" i="1"/>
  <c r="BP251" i="1"/>
  <c r="BN259" i="1"/>
  <c r="Z298" i="1"/>
  <c r="Y303" i="1"/>
  <c r="BP326" i="1"/>
  <c r="Y398" i="1"/>
  <c r="BN413" i="1"/>
  <c r="BP416" i="1"/>
  <c r="Z420" i="1"/>
  <c r="Z486" i="1"/>
  <c r="BN494" i="1"/>
  <c r="AC563" i="1"/>
  <c r="BP111" i="1"/>
  <c r="BN134" i="1"/>
  <c r="BN161" i="1"/>
  <c r="BN170" i="1"/>
  <c r="Z180" i="1"/>
  <c r="BN221" i="1"/>
  <c r="BP232" i="1"/>
  <c r="BP274" i="1"/>
  <c r="BN390" i="1"/>
  <c r="BN433" i="1"/>
  <c r="BP439" i="1"/>
  <c r="Y457" i="1"/>
  <c r="BN464" i="1"/>
  <c r="BP476" i="1"/>
  <c r="BN500" i="1"/>
  <c r="Z511" i="1"/>
  <c r="Y77" i="1"/>
  <c r="Z106" i="1"/>
  <c r="BP259" i="1"/>
  <c r="BP310" i="1"/>
  <c r="BP494" i="1"/>
  <c r="BN50" i="1"/>
  <c r="Y29" i="1"/>
  <c r="Z118" i="1"/>
  <c r="Y146" i="1"/>
  <c r="Z153" i="1"/>
  <c r="BP161" i="1"/>
  <c r="Z248" i="1"/>
  <c r="Y270" i="1"/>
  <c r="BP433" i="1"/>
  <c r="Z451" i="1"/>
  <c r="Z452" i="1" s="1"/>
  <c r="AB563" i="1"/>
  <c r="BP500" i="1"/>
  <c r="BN24" i="1"/>
  <c r="X557" i="1"/>
  <c r="Y56" i="1"/>
  <c r="BP215" i="1"/>
  <c r="BN346" i="1"/>
  <c r="BN356" i="1"/>
  <c r="BN417" i="1"/>
  <c r="Y527" i="1"/>
  <c r="Z501" i="1"/>
  <c r="X556" i="1"/>
  <c r="BP257" i="1"/>
  <c r="BP266" i="1"/>
  <c r="BP269" i="1"/>
  <c r="BP302" i="1"/>
  <c r="BP311" i="1"/>
  <c r="BP319" i="1"/>
  <c r="BP327" i="1"/>
  <c r="BP364" i="1"/>
  <c r="Y371" i="1"/>
  <c r="BP445" i="1"/>
  <c r="Z464" i="1"/>
  <c r="BP472" i="1"/>
  <c r="BP480" i="1"/>
  <c r="BP488" i="1"/>
  <c r="Z512" i="1"/>
  <c r="Z514" i="1" s="1"/>
  <c r="Z534" i="1"/>
  <c r="Z546" i="1"/>
  <c r="Z547" i="1" s="1"/>
  <c r="J563" i="1"/>
  <c r="Z71" i="1"/>
  <c r="Y82" i="1"/>
  <c r="Z88" i="1"/>
  <c r="Z89" i="1" s="1"/>
  <c r="Z99" i="1"/>
  <c r="Y136" i="1"/>
  <c r="Z154" i="1"/>
  <c r="Z172" i="1"/>
  <c r="Y181" i="1"/>
  <c r="Z194" i="1"/>
  <c r="Z202" i="1"/>
  <c r="Z210" i="1"/>
  <c r="Z227" i="1"/>
  <c r="Z243" i="1"/>
  <c r="Z244" i="1" s="1"/>
  <c r="Z282" i="1"/>
  <c r="Z283" i="1" s="1"/>
  <c r="Z383" i="1"/>
  <c r="Z384" i="1" s="1"/>
  <c r="Z392" i="1"/>
  <c r="Y429" i="1"/>
  <c r="Y452" i="1"/>
  <c r="Z467" i="1"/>
  <c r="K563" i="1"/>
  <c r="BN512" i="1"/>
  <c r="BN534" i="1"/>
  <c r="BP537" i="1"/>
  <c r="BN546" i="1"/>
  <c r="L563" i="1"/>
  <c r="F9" i="1"/>
  <c r="Z44" i="1"/>
  <c r="Z45" i="1" s="1"/>
  <c r="Z53" i="1"/>
  <c r="Z61" i="1"/>
  <c r="BN71" i="1"/>
  <c r="BN88" i="1"/>
  <c r="BN99" i="1"/>
  <c r="Y109" i="1"/>
  <c r="Y125" i="1"/>
  <c r="Z143" i="1"/>
  <c r="BN154" i="1"/>
  <c r="BN172" i="1"/>
  <c r="Z183" i="1"/>
  <c r="Z184" i="1" s="1"/>
  <c r="BN194" i="1"/>
  <c r="BN202" i="1"/>
  <c r="BN210" i="1"/>
  <c r="Z216" i="1"/>
  <c r="BN227" i="1"/>
  <c r="Z233" i="1"/>
  <c r="BN243" i="1"/>
  <c r="Z258" i="1"/>
  <c r="Z267" i="1"/>
  <c r="BN282" i="1"/>
  <c r="Z312" i="1"/>
  <c r="Z355" i="1"/>
  <c r="Y358" i="1"/>
  <c r="Z365" i="1"/>
  <c r="Z373" i="1"/>
  <c r="BN383" i="1"/>
  <c r="BN392" i="1"/>
  <c r="Z437" i="1"/>
  <c r="Z446" i="1"/>
  <c r="BP461" i="1"/>
  <c r="BN467" i="1"/>
  <c r="Z473" i="1"/>
  <c r="Z481" i="1"/>
  <c r="Z489" i="1"/>
  <c r="Z505" i="1"/>
  <c r="Z506" i="1" s="1"/>
  <c r="Z518" i="1"/>
  <c r="Z529" i="1"/>
  <c r="M563" i="1"/>
  <c r="BN470" i="1"/>
  <c r="BN486" i="1"/>
  <c r="Y495" i="1"/>
  <c r="BP534" i="1"/>
  <c r="Y538" i="1"/>
  <c r="BP546" i="1"/>
  <c r="O563" i="1"/>
  <c r="J9" i="1"/>
  <c r="Z24" i="1"/>
  <c r="Z28" i="1" s="1"/>
  <c r="BN44" i="1"/>
  <c r="BN53" i="1"/>
  <c r="BN61" i="1"/>
  <c r="BP71" i="1"/>
  <c r="Y78" i="1"/>
  <c r="Z133" i="1"/>
  <c r="BN143" i="1"/>
  <c r="BP154" i="1"/>
  <c r="BN183" i="1"/>
  <c r="BP210" i="1"/>
  <c r="BN216" i="1"/>
  <c r="BP227" i="1"/>
  <c r="BN233" i="1"/>
  <c r="BP243" i="1"/>
  <c r="Z249" i="1"/>
  <c r="BN258" i="1"/>
  <c r="BN267" i="1"/>
  <c r="Y271" i="1"/>
  <c r="BP282" i="1"/>
  <c r="Z291" i="1"/>
  <c r="Z292" i="1" s="1"/>
  <c r="Y304" i="1"/>
  <c r="BN312" i="1"/>
  <c r="Y321" i="1"/>
  <c r="Y329" i="1"/>
  <c r="Z344" i="1"/>
  <c r="Y347" i="1"/>
  <c r="BN355" i="1"/>
  <c r="BN365" i="1"/>
  <c r="BN373" i="1"/>
  <c r="BP383" i="1"/>
  <c r="Z400" i="1"/>
  <c r="Z404" i="1" s="1"/>
  <c r="Z418" i="1"/>
  <c r="Z426" i="1"/>
  <c r="Z428" i="1" s="1"/>
  <c r="BN437" i="1"/>
  <c r="BN446" i="1"/>
  <c r="BN473" i="1"/>
  <c r="BN481" i="1"/>
  <c r="BN489" i="1"/>
  <c r="BN529" i="1"/>
  <c r="P563" i="1"/>
  <c r="H9" i="1"/>
  <c r="A10" i="1"/>
  <c r="Y114" i="1"/>
  <c r="BP149" i="1"/>
  <c r="Y162" i="1"/>
  <c r="BP221" i="1"/>
  <c r="BP238" i="1"/>
  <c r="Y253" i="1"/>
  <c r="Y359" i="1"/>
  <c r="BP378" i="1"/>
  <c r="BP486" i="1"/>
  <c r="Z513" i="1"/>
  <c r="Z524" i="1"/>
  <c r="Z535" i="1"/>
  <c r="Y547" i="1"/>
  <c r="Q563" i="1"/>
  <c r="Y89" i="1"/>
  <c r="Y100" i="1"/>
  <c r="BN133" i="1"/>
  <c r="BP143" i="1"/>
  <c r="BP183" i="1"/>
  <c r="Y195" i="1"/>
  <c r="Y244" i="1"/>
  <c r="BN249" i="1"/>
  <c r="BP267" i="1"/>
  <c r="Y283" i="1"/>
  <c r="BN291" i="1"/>
  <c r="BP312" i="1"/>
  <c r="BN344" i="1"/>
  <c r="BP373" i="1"/>
  <c r="Y393" i="1"/>
  <c r="BN400" i="1"/>
  <c r="BN418" i="1"/>
  <c r="BN426" i="1"/>
  <c r="BP437" i="1"/>
  <c r="BP446" i="1"/>
  <c r="BP505" i="1"/>
  <c r="BP529" i="1"/>
  <c r="R563" i="1"/>
  <c r="Y150" i="1"/>
  <c r="Z155" i="1"/>
  <c r="Z173" i="1"/>
  <c r="Y190" i="1"/>
  <c r="Z203" i="1"/>
  <c r="Y206" i="1"/>
  <c r="Z211" i="1"/>
  <c r="Z228" i="1"/>
  <c r="Z274" i="1"/>
  <c r="Z307" i="1"/>
  <c r="Z323" i="1"/>
  <c r="Z331" i="1"/>
  <c r="Y334" i="1"/>
  <c r="Y348" i="1"/>
  <c r="Z468" i="1"/>
  <c r="BN524" i="1"/>
  <c r="S563" i="1"/>
  <c r="Z51" i="1"/>
  <c r="Y62" i="1"/>
  <c r="Z75" i="1"/>
  <c r="Y115" i="1"/>
  <c r="BP133" i="1"/>
  <c r="BP400" i="1"/>
  <c r="BP426" i="1"/>
  <c r="Y447" i="1"/>
  <c r="Z519" i="1"/>
  <c r="Z530" i="1"/>
  <c r="Z542" i="1"/>
  <c r="Z543" i="1" s="1"/>
  <c r="Y548" i="1"/>
  <c r="T563" i="1"/>
  <c r="BP61" i="1"/>
  <c r="BP24" i="1"/>
  <c r="Y184" i="1"/>
  <c r="BP291" i="1"/>
  <c r="Y313" i="1"/>
  <c r="Z37" i="1"/>
  <c r="Z41" i="1" s="1"/>
  <c r="Z54" i="1"/>
  <c r="Y90" i="1"/>
  <c r="Y101" i="1"/>
  <c r="Z144" i="1"/>
  <c r="Y196" i="1"/>
  <c r="Y262" i="1"/>
  <c r="BN274" i="1"/>
  <c r="Y298" i="1"/>
  <c r="BN331" i="1"/>
  <c r="Z356" i="1"/>
  <c r="Z366" i="1"/>
  <c r="Z374" i="1"/>
  <c r="Y394" i="1"/>
  <c r="Z413" i="1"/>
  <c r="Z438" i="1"/>
  <c r="Y441" i="1"/>
  <c r="BN468" i="1"/>
  <c r="Z474" i="1"/>
  <c r="Y477" i="1"/>
  <c r="Z482" i="1"/>
  <c r="Z490" i="1"/>
  <c r="U563" i="1"/>
  <c r="BP44" i="1"/>
  <c r="Y45" i="1"/>
  <c r="Z59" i="1"/>
  <c r="Z67" i="1"/>
  <c r="BN51" i="1"/>
  <c r="BN59" i="1"/>
  <c r="BN67" i="1"/>
  <c r="BN75" i="1"/>
  <c r="Y151" i="1"/>
  <c r="Y191" i="1"/>
  <c r="Y207" i="1"/>
  <c r="Y292" i="1"/>
  <c r="Z351" i="1"/>
  <c r="Z352" i="1" s="1"/>
  <c r="BN363" i="1"/>
  <c r="BN471" i="1"/>
  <c r="BN487" i="1"/>
  <c r="Z493" i="1"/>
  <c r="BN519" i="1"/>
  <c r="BN530" i="1"/>
  <c r="BN542" i="1"/>
  <c r="Z550" i="1"/>
  <c r="Z551" i="1" s="1"/>
  <c r="V563" i="1"/>
  <c r="Y404" i="1"/>
  <c r="BN474" i="1"/>
  <c r="BN482" i="1"/>
  <c r="BN490" i="1"/>
  <c r="BN498" i="1"/>
  <c r="Y507" i="1"/>
  <c r="Y514" i="1"/>
  <c r="Z525" i="1"/>
  <c r="Z536" i="1"/>
  <c r="W563" i="1"/>
  <c r="Z92" i="1"/>
  <c r="Z95" i="1"/>
  <c r="Z104" i="1"/>
  <c r="Z112" i="1"/>
  <c r="Z114" i="1" s="1"/>
  <c r="Z120" i="1"/>
  <c r="Z124" i="1" s="1"/>
  <c r="Z128" i="1"/>
  <c r="Z129" i="1" s="1"/>
  <c r="Z168" i="1"/>
  <c r="Z198" i="1"/>
  <c r="Y263" i="1"/>
  <c r="Z286" i="1"/>
  <c r="Z287" i="1" s="1"/>
  <c r="Z337" i="1"/>
  <c r="Z340" i="1"/>
  <c r="Z388" i="1"/>
  <c r="Z393" i="1" s="1"/>
  <c r="Z396" i="1"/>
  <c r="Z397" i="1" s="1"/>
  <c r="Z422" i="1"/>
  <c r="Z463" i="1"/>
  <c r="Y478" i="1"/>
  <c r="BP542" i="1"/>
  <c r="BN550" i="1"/>
  <c r="C563" i="1"/>
  <c r="X563" i="1"/>
  <c r="BP413" i="1"/>
  <c r="BN525" i="1"/>
  <c r="BN536" i="1"/>
  <c r="D563" i="1"/>
  <c r="Z49" i="1"/>
  <c r="Z65" i="1"/>
  <c r="Z73" i="1"/>
  <c r="BN95" i="1"/>
  <c r="BN112" i="1"/>
  <c r="Z308" i="1"/>
  <c r="BN337" i="1"/>
  <c r="BN396" i="1"/>
  <c r="BN422" i="1"/>
  <c r="BN463" i="1"/>
  <c r="Y515" i="1"/>
  <c r="Y531" i="1"/>
  <c r="Y543" i="1"/>
  <c r="BP550" i="1"/>
  <c r="Z563" i="1"/>
  <c r="BP51" i="1"/>
  <c r="Y174" i="1"/>
  <c r="Y68" i="1"/>
  <c r="Z81" i="1"/>
  <c r="Z82" i="1" s="1"/>
  <c r="BN104" i="1"/>
  <c r="BN340" i="1"/>
  <c r="Z52" i="1"/>
  <c r="Y55" i="1"/>
  <c r="Z60" i="1"/>
  <c r="Z76" i="1"/>
  <c r="BN87" i="1"/>
  <c r="BN98" i="1"/>
  <c r="BN107" i="1"/>
  <c r="BN123" i="1"/>
  <c r="Y145" i="1"/>
  <c r="BN153" i="1"/>
  <c r="BP165" i="1"/>
  <c r="BN171" i="1"/>
  <c r="BN193" i="1"/>
  <c r="BN201" i="1"/>
  <c r="BN209" i="1"/>
  <c r="Z215" i="1"/>
  <c r="Y218" i="1"/>
  <c r="Z232" i="1"/>
  <c r="Y235" i="1"/>
  <c r="Z257" i="1"/>
  <c r="Z266" i="1"/>
  <c r="Z269" i="1"/>
  <c r="Z302" i="1"/>
  <c r="Z303" i="1" s="1"/>
  <c r="Z311" i="1"/>
  <c r="Z319" i="1"/>
  <c r="Z327" i="1"/>
  <c r="Z364" i="1"/>
  <c r="Y375" i="1"/>
  <c r="BN391" i="1"/>
  <c r="Z445" i="1"/>
  <c r="Z447" i="1" s="1"/>
  <c r="BN466" i="1"/>
  <c r="Z472" i="1"/>
  <c r="Z480" i="1"/>
  <c r="Z483" i="1" s="1"/>
  <c r="Y483" i="1"/>
  <c r="Z488" i="1"/>
  <c r="BN511" i="1"/>
  <c r="F563" i="1"/>
  <c r="AA563" i="1"/>
  <c r="BP37" i="1"/>
  <c r="BN92" i="1"/>
  <c r="BN120" i="1"/>
  <c r="BN128" i="1"/>
  <c r="BN168" i="1"/>
  <c r="Z188" i="1"/>
  <c r="Z190" i="1" s="1"/>
  <c r="Z204" i="1"/>
  <c r="Z229" i="1"/>
  <c r="Z275" i="1"/>
  <c r="BN286" i="1"/>
  <c r="BN388" i="1"/>
  <c r="BN65" i="1"/>
  <c r="BP128" i="1"/>
  <c r="Y157" i="1"/>
  <c r="BN188" i="1"/>
  <c r="BP198" i="1"/>
  <c r="BN204" i="1"/>
  <c r="BN212" i="1"/>
  <c r="BN229" i="1"/>
  <c r="BN275" i="1"/>
  <c r="BP286" i="1"/>
  <c r="BN308" i="1"/>
  <c r="BP337" i="1"/>
  <c r="BP396" i="1"/>
  <c r="G563" i="1"/>
  <c r="Z212" i="1"/>
  <c r="Y278" i="1"/>
  <c r="BN480" i="1"/>
  <c r="Z477" i="1" l="1"/>
  <c r="Z135" i="1"/>
  <c r="Z347" i="1"/>
  <c r="Z441" i="1"/>
  <c r="Z521" i="1"/>
  <c r="Z262" i="1"/>
  <c r="Z252" i="1"/>
  <c r="Z195" i="1"/>
  <c r="Z320" i="1"/>
  <c r="Y553" i="1"/>
  <c r="Z370" i="1"/>
  <c r="Z156" i="1"/>
  <c r="Y554" i="1"/>
  <c r="Z62" i="1"/>
  <c r="Y557" i="1"/>
  <c r="Z174" i="1"/>
  <c r="Z218" i="1"/>
  <c r="Z270" i="1"/>
  <c r="Z55" i="1"/>
  <c r="Z108" i="1"/>
  <c r="Z334" i="1"/>
  <c r="Y555" i="1"/>
  <c r="Z495" i="1"/>
  <c r="Z77" i="1"/>
  <c r="Z538" i="1"/>
  <c r="Z341" i="1"/>
  <c r="Z145" i="1"/>
  <c r="Z375" i="1"/>
  <c r="Z206" i="1"/>
  <c r="Z235" i="1"/>
  <c r="Z68" i="1"/>
  <c r="Z358" i="1"/>
  <c r="Z526" i="1"/>
  <c r="Z100" i="1"/>
  <c r="Z328" i="1"/>
  <c r="Z531" i="1"/>
  <c r="Z423" i="1"/>
  <c r="Z313" i="1"/>
  <c r="Z278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<sst xmlns="http://schemas.openxmlformats.org/spreadsheetml/2006/main" count="2483" uniqueCount="887">
  <si>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</si>
  <si>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</si>
  <si>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</si>
  <si>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</si>
  <si>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</si>
  <si>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</si>
  <si>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</si>
  <si>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</si>
  <si>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</si>
  <si>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</si>
  <si>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</si>
  <si>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</si>
  <si>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</si>
  <si>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</si>
  <si>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</si>
  <si>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</si>
  <si>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</si>
  <si>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</si>
  <si>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</si>
  <si>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</si>
  <si>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</si>
  <si>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</si>
  <si>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</si>
  <si>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</si>
  <si>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</si>
  <si>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</si>
  <si>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</si>
  <si>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</si>
  <si>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</si>
  <si>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</si>
  <si>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</si>
  <si>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</si>
  <si>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</si>
  <si>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</si>
  <si>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</si>
  <si>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</si>
  <si>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</si>
  <si>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</si>
  <si>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</si>
  <si>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</si>
  <si>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</si>
  <si>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</si>
  <si>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</si>
  <si>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</si>
  <si>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</si>
  <si>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</si>
  <si>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</si>
  <si>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</si>
  <si>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</si>
  <si>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</si>
  <si>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</si>
  <si>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</si>
  <si>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</si>
  <si>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</si>
  <si>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</si>
  <si>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</si>
  <si>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</si>
  <si>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</si>
  <si>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</si>
  <si>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</si>
  <si>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</si>
  <si>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</si>
  <si>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</si>
  <si>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</si>
  <si>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</si>
  <si>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</si>
  <si>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</si>
  <si>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</si>
  <si>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</si>
  <si>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</si>
  <si>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</si>
  <si>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</si>
  <si>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</si>
  <si>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</si>
  <si>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</si>
  <si>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</si>
  <si>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</si>
  <si>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</si>
  <si>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</si>
  <si>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</si>
  <si>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</si>
  <si>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</si>
  <si>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</si>
  <si>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</si>
  <si>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</si>
  <si>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</si>
  <si>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</si>
  <si>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</si>
  <si>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</si>
  <si>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</si>
  <si>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</si>
  <si>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</si>
  <si>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</si>
  <si>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</si>
  <si>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</si>
  <si>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</si>
  <si>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</si>
  <si>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</si>
  <si>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</si>
  <si>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</si>
  <si>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</si>
  <si>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</si>
  <si>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</si>
  <si>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</si>
  <si>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</si>
  <si>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</si>
  <si>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</si>
  <si>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</si>
  <si>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</si>
  <si>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</si>
  <si>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</si>
  <si>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</si>
  <si>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</si>
  <si>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</si>
  <si>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</si>
  <si>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</si>
  <si>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</si>
  <si>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</si>
  <si>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</si>
  <si>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</si>
  <si>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</si>
  <si>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</si>
  <si>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</si>
  <si>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</si>
  <si>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</si>
  <si>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</si>
  <si>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</si>
  <si>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</si>
  <si>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</si>
  <si>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</si>
  <si>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</si>
  <si>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</si>
  <si>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</si>
  <si>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</si>
  <si>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</si>
  <si>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</si>
  <si>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</si>
  <si>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</si>
  <si>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</si>
  <si>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</si>
  <si>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</si>
  <si>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</si>
  <si>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</si>
  <si>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</si>
  <si>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</si>
  <si>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</si>
  <si>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</si>
  <si>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</si>
  <si>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</si>
  <si>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</si>
  <si>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</si>
  <si>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</si>
  <si>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</si>
  <si>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</si>
  <si>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</si>
  <si>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</si>
  <si>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</si>
  <si>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</si>
  <si>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</si>
  <si>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</si>
  <si>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</si>
  <si>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</si>
  <si>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</si>
  <si>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</si>
  <si>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</si>
  <si>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</si>
  <si>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</si>
  <si>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</si>
  <si>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</si>
  <si>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</si>
  <si>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</si>
  <si>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</si>
  <si>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</si>
  <si>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</si>
  <si>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</si>
  <si>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</si>
  <si>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</si>
  <si>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</si>
  <si>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</si>
  <si>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</si>
  <si>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</si>
  <si>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</si>
  <si>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</si>
  <si>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</si>
  <si>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</si>
  <si>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</si>
  <si>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</si>
  <si>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</si>
  <si>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</si>
  <si>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</si>
  <si>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</si>
  <si>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</si>
  <si>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</si>
  <si>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</si>
  <si>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</si>
  <si>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</si>
  <si>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</si>
  <si>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</si>
  <si>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</si>
  <si>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</si>
  <si>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</si>
  <si>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</si>
  <si>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</si>
  <si>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</si>
  <si>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</si>
  <si>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</si>
  <si>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</si>
  <si>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</si>
  <si>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</si>
  <si>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</si>
  <si>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</si>
  <si>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</si>
  <si>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</si>
  <si>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</si>
  <si>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</si>
  <si>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</si>
  <si>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</si>
  <si>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</si>
  <si>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</si>
  <si>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</si>
  <si>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</si>
  <si>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</si>
  <si>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</si>
  <si>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</si>
  <si>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</si>
  <si>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</si>
  <si>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</si>
  <si>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</si>
  <si>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</si>
  <si>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</si>
  <si>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</si>
  <si>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</si>
  <si>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</si>
  <si>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</si>
  <si>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</si>
  <si>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</si>
  <si>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</si>
  <si>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</si>
  <si>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</si>
  <si>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</si>
  <si>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</si>
  <si>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</si>
  <si>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</si>
  <si>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</si>
  <si>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</si>
  <si>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</si>
  <si>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</si>
  <si>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</si>
  <si>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</si>
  <si>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</si>
  <si>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</si>
  <si>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</si>
  <si>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</si>
  <si>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</si>
  <si>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</si>
  <si>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</si>
  <si>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</si>
  <si>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</si>
  <si>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</si>
  <si>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</si>
  <si>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</si>
  <si>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</si>
  <si>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</si>
  <si>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</si>
  <si>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</si>
  <si>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</si>
  <si>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</si>
  <si>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</si>
  <si>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</si>
  <si>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</si>
  <si>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</si>
  <si>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</si>
  <si>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</si>
  <si>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</si>
  <si>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</si>
  <si>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</si>
  <si>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</si>
  <si>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</si>
  <si>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</si>
  <si>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</si>
  <si>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</si>
  <si>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</si>
  <si>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</si>
  <si>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</si>
  <si>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</si>
  <si>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</si>
  <si>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</si>
  <si>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</si>
  <si>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</si>
  <si>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</si>
  <si>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</si>
  <si>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</si>
  <si>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</si>
  <si>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</si>
  <si>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</si>
  <si>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</si>
  <si>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</si>
  <si>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</si>
  <si>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</si>
  <si>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</si>
  <si>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</si>
  <si>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</si>
  <si>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</si>
  <si>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</si>
  <si>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</si>
  <si>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</si>
  <si>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</si>
  <si>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</si>
  <si>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</si>
  <si>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</si>
  <si>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</si>
  <si>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</si>
  <si>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</si>
  <si>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</si>
  <si>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</si>
  <si>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</si>
  <si>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</si>
  <si>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</si>
  <si>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</si>
  <si>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</si>
  <si>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</si>
  <si>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</si>
  <si>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</si>
  <si>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</si>
  <si>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</si>
  <si>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</si>
  <si>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</si>
  <si>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</si>
  <si>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</si>
  <si>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</si>
  <si>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</si>
  <si>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</si>
  <si>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</si>
  <si>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</si>
  <si>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</si>
  <si>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</si>
  <si>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</si>
  <si>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</si>
  <si>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</si>
  <si>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</si>
  <si>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</si>
  <si>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</si>
  <si>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</si>
  <si>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</si>
  <si>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</si>
  <si>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</si>
  <si>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</si>
  <si>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</si>
  <si>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</si>
  <si>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</si>
  <si>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</si>
  <si>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</si>
  <si>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</si>
  <si>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</si>
  <si>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</si>
  <si>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</si>
  <si>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</si>
  <si>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</si>
  <si>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</si>
  <si>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</si>
  <si>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</si>
  <si>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</si>
  <si>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</si>
  <si>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</si>
  <si>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</si>
  <si>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</si>
  <si>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</si>
  <si>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</si>
  <si>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</si>
  <si>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</si>
  <si>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</si>
  <si>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</si>
  <si>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</si>
  <si>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</si>
  <si>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</si>
  <si>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</si>
  <si>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</si>
  <si>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</si>
  <si>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</si>
  <si>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</si>
  <si>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</si>
  <si>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</si>
  <si>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</si>
  <si>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</si>
  <si>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</si>
  <si>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</si>
  <si>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</si>
  <si>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</si>
  <si>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</si>
  <si>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</si>
  <si>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</si>
  <si>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</si>
  <si>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</si>
  <si>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</si>
  <si>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</si>
  <si>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</si>
  <si>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</si>
  <si>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</si>
  <si>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</si>
  <si>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</si>
  <si>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</si>
  <si>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</si>
  <si>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</si>
  <si>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</si>
  <si>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</si>
  <si>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</si>
  <si>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</si>
  <si>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</si>
  <si>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</si>
  <si>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</si>
  <si>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</si>
  <si>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</si>
  <si>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</si>
  <si>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</si>
  <si>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</si>
  <si>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</si>
  <si>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</si>
  <si>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</si>
  <si>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</si>
  <si>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</si>
  <si>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</si>
  <si>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</si>
  <si>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</si>
  <si>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</si>
  <si>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</si>
  <si>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</si>
  <si>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</si>
  <si>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</si>
  <si>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</si>
  <si>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</si>
  <si>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</si>
  <si>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</si>
  <si>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</si>
  <si>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</si>
  <si>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</si>
  <si>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</si>
  <si>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</si>
  <si>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</si>
  <si>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</si>
  <si>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</si>
  <si>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</si>
  <si>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</si>
  <si>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</si>
  <si>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</si>
  <si>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</si>
  <si>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</si>
  <si>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</si>
  <si>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</si>
  <si>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</si>
  <si>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</si>
  <si>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</si>
  <si>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</si>
  <si>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</si>
  <si>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</si>
  <si>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</si>
  <si>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</si>
  <si>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</si>
  <si>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</si>
  <si>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</si>
  <si>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</si>
  <si>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</si>
  <si>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</si>
  <si>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</si>
  <si>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</si>
  <si>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</si>
  <si>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</si>
  <si>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</si>
  <si>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</si>
  <si>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</si>
  <si>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</si>
  <si>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</si>
  <si>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</si>
  <si>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</si>
  <si>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</si>
  <si>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</si>
  <si>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</si>
  <si>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</si>
  <si>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</si>
  <si>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</si>
  <si>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</si>
  <si>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</si>
  <si>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</si>
  <si>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</si>
  <si>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</si>
  <si>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</si>
  <si>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</si>
  <si>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</si>
  <si>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</si>
  <si>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</si>
  <si>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</si>
  <si>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</si>
  <si>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</si>
  <si>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</si>
  <si>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</si>
  <si>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</si>
  <si>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</si>
  <si>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</si>
  <si>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</si>
  <si>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</si>
  <si>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</si>
  <si>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</si>
  <si>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</si>
  <si>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</si>
  <si>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</si>
  <si>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</si>
  <si>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</si>
  <si>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</si>
  <si>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</si>
  <si>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</si>
  <si>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</si>
  <si>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</si>
  <si>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</si>
  <si>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</si>
  <si>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</si>
  <si>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</si>
  <si>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</si>
  <si>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</si>
  <si>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</si>
  <si>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</si>
  <si>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</si>
  <si>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</si>
  <si>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</si>
  <si>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</si>
  <si>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</si>
  <si>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</si>
  <si>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</si>
  <si>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</si>
  <si>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</si>
  <si>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</si>
  <si>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</si>
  <si>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</si>
  <si>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</si>
  <si>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</si>
  <si>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</si>
  <si>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</si>
  <si>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</si>
  <si>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</si>
  <si>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</si>
  <si>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</si>
  <si>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</si>
  <si>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</si>
  <si>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</si>
  <si>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</si>
  <si>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</si>
  <si>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</si>
  <si>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</si>
  <si>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</si>
  <si>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</si>
  <si>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</si>
  <si>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</si>
  <si>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</si>
  <si>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</si>
  <si>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</si>
  <si>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</si>
  <si>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</si>
  <si>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</si>
  <si>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</si>
  <si>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</si>
  <si>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</si>
  <si>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</si>
  <si>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</si>
  <si>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</si>
  <si>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</si>
  <si>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</si>
  <si>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</si>
  <si>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</si>
  <si>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</si>
  <si>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</si>
  <si>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</si>
  <si>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</si>
  <si>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</si>
  <si>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</si>
  <si>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</si>
  <si>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</si>
  <si>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</si>
  <si>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</si>
  <si>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</si>
  <si>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</si>
  <si>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</si>
  <si>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</si>
  <si>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</si>
  <si>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</si>
  <si>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</si>
  <si>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</si>
  <si>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</si>
  <si>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</si>
  <si>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</si>
  <si>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</si>
  <si>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</si>
  <si>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</si>
  <si>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</si>
  <si>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</si>
  <si>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</si>
  <si>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</si>
  <si>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</si>
  <si>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</si>
  <si>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</si>
  <si>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</si>
  <si>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</si>
  <si>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</si>
  <si>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</si>
  <si>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</si>
  <si>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</si>
  <si>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</si>
  <si>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</si>
  <si>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</si>
  <si>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</si>
  <si>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</si>
  <si>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</si>
  <si>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</si>
  <si>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</si>
  <si>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</si>
  <si>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</si>
  <si>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</si>
  <si>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</si>
  <si>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</si>
  <si>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</si>
  <si>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</si>
  <si>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</si>
  <si>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</si>
  <si>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</si>
  <si>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</si>
  <si>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</si>
  <si>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</si>
  <si>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</si>
  <si>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</si>
  <si>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</si>
  <si>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</si>
  <si>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</si>
  <si>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</si>
  <si>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</si>
  <si>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</si>
  <si>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</si>
  <si>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</si>
  <si>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</si>
  <si>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</si>
  <si>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</si>
  <si>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</si>
  <si>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</si>
  <si>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</si>
  <si>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</si>
  <si>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</si>
  <si>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</si>
  <si>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</si>
  <si>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</si>
  <si>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</si>
  <si>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</si>
  <si>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</si>
  <si>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</si>
  <si>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</si>
  <si>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</si>
  <si>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</si>
  <si>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</si>
  <si>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</si>
  <si>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</si>
  <si>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</si>
  <si>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</si>
  <si>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</si>
  <si>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</si>
  <si>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</si>
  <si>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</si>
  <si>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</si>
  <si>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</si>
  <si>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</si>
  <si>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</si>
  <si>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</si>
  <si>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</si>
  <si>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</si>
  <si>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</si>
  <si>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</si>
  <si>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</si>
  <si>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</si>
  <si>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</si>
  <si>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</si>
  <si>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</si>
  <si>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</si>
  <si>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</si>
  <si>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</si>
  <si>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</si>
  <si>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</si>
  <si>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</si>
  <si>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</si>
  <si>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</si>
  <si>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</si>
  <si>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</si>
  <si>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</si>
  <si>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</si>
  <si>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</si>
  <si>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</si>
  <si>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</si>
  <si>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</si>
  <si>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</si>
  <si>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</si>
  <si>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</si>
  <si>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</si>
  <si>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</si>
  <si>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</si>
  <si>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</si>
  <si>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</si>
  <si>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</si>
  <si>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</si>
  <si>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</si>
  <si>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</si>
  <si>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</si>
  <si>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</si>
  <si>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</si>
  <si>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</si>
  <si>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</si>
  <si>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</si>
  <si>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</si>
  <si>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</si>
  <si>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</si>
  <si>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</si>
  <si>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</si>
  <si>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</si>
  <si>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</si>
  <si>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</si>
  <si>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</si>
  <si>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</si>
  <si>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</si>
  <si>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</si>
  <si>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</si>
  <si>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</si>
  <si>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</si>
  <si>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</si>
  <si>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</si>
  <si>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</si>
  <si>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</si>
  <si>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</si>
  <si>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</si>
  <si>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</si>
  <si>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</si>
  <si>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</si>
  <si>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</si>
  <si>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</si>
  <si>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</si>
  <si>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</si>
  <si>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</si>
  <si>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</si>
  <si>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</si>
  <si>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</si>
  <si>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</si>
  <si>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</si>
  <si>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</si>
  <si>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</si>
  <si>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</si>
  <si>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</si>
  <si>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</si>
  <si>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</si>
  <si>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</si>
  <si>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</si>
  <si>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</si>
  <si>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</si>
  <si>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</si>
  <si>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</si>
  <si>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</si>
  <si>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</si>
  <si>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</si>
  <si>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</si>
  <si>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</si>
  <si>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</si>
  <si>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</si>
  <si>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</si>
  <si>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</si>
  <si>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</si>
  <si>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</si>
  <si>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</si>
  <si>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</si>
  <si>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</si>
  <si>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</si>
  <si>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</si>
  <si>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</si>
  <si>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</si>
  <si>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</si>
  <si>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</si>
  <si>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</si>
  <si>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</si>
  <si>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</si>
  <si>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</si>
  <si>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</si>
  <si>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</si>
  <si>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</si>
  <si>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</si>
  <si>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</si>
  <si>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</si>
  <si>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</si>
  <si>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</si>
  <si>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</si>
  <si>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</si>
  <si>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</si>
  <si>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</si>
  <si>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</si>
  <si>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</si>
  <si>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</si>
  <si>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</si>
  <si>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</si>
  <si>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</si>
  <si>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</si>
  <si>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</si>
  <si>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</si>
  <si>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</si>
  <si>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</si>
  <si>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</si>
  <si>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</si>
  <si>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</si>
  <si>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</si>
  <si>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</si>
  <si>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</si>
  <si>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</si>
  <si>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</si>
  <si>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</si>
  <si>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</si>
  <si>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</si>
  <si>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</si>
  <si>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</si>
  <si>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</si>
  <si>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</si>
  <si>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</si>
  <si>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</si>
  <si>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</si>
  <si>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</si>
  <si>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</si>
  <si>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</si>
  <si>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</si>
  <si>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</si>
  <si>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</si>
  <si>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</si>
  <si>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</si>
  <si>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</si>
  <si>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</si>
  <si>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</si>
  <si>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</si>
  <si>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</si>
  <si>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</si>
  <si>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</si>
  <si>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</si>
  <si>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</si>
  <si>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</si>
  <si>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</si>
  <si>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</si>
  <si>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</si>
  <si>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</si>
  <si>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</si>
  <si>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</si>
  <si>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</si>
  <si>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</si>
  <si>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</si>
  <si>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</si>
  <si>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</si>
  <si>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</si>
  <si>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</si>
  <si>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</si>
  <si>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</si>
  <si>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</si>
  <si>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</si>
  <si>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</si>
  <si>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</si>
  <si>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</si>
  <si>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</si>
  <si>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</si>
  <si>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</si>
  <si>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</si>
  <si>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</si>
  <si>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</si>
  <si>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</si>
  <si>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</si>
  <si>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</si>
  <si>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</si>
  <si>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</si>
  <si>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</si>
  <si>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</si>
  <si>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</si>
  <si>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</si>
  <si>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</si>
  <si>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</si>
  <si>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</si>
  <si>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</si>
  <si>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</si>
  <si>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</si>
  <si>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</si>
  <si>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</si>
  <si>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</si>
  <si>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</si>
  <si>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</si>
  <si>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</si>
  <si>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</si>
  <si>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24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</si>
</sst>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45795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Воскресенье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0.5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191</v>
      </c>
      <c r="Y37" s="53">
        <f>IFERROR(IF(X37="",0,CEILING((X37/$H37),1)*$H37),"")</f>
        <v>194.4</v>
      </c>
      <c r="Z37" s="39">
        <f>IFERROR(IF(Y37=0,"",ROUNDUP(Y37/H37,0)*0.01898),"")</f>
        <v>0.34164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198.69305555555553</v>
      </c>
      <c r="BN37" s="75">
        <f>IFERROR(Y37*I37/H37,"0")</f>
        <v>202.22999999999996</v>
      </c>
      <c r="BO37" s="75">
        <f>IFERROR(1/J37*(X37/H37),"0")</f>
        <v>0.27633101851851849</v>
      </c>
      <c r="BP37" s="75">
        <f>IFERROR(1/J37*(Y37/H37),"0")</f>
        <v>0.28125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17.685185185185183</v>
      </c>
      <c r="Y41" s="41">
        <f>IFERROR(Y37/H37,"0")+IFERROR(Y38/H38,"0")+IFERROR(Y39/H39,"0")+IFERROR(Y40/H40,"0")</f>
        <v>18</v>
      </c>
      <c r="Z41" s="41">
        <f>IFERROR(IF(Z37="",0,Z37),"0")+IFERROR(IF(Z38="",0,Z38),"0")+IFERROR(IF(Z39="",0,Z39),"0")+IFERROR(IF(Z40="",0,Z40),"0")</f>
        <v>0.34164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191</v>
      </c>
      <c r="Y42" s="41">
        <f>IFERROR(SUM(Y37:Y40),"0")</f>
        <v>194.4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38</v>
      </c>
      <c r="Y50" s="53">
        <f t="shared" si="6"/>
        <v>43.2</v>
      </c>
      <c r="Z50" s="39">
        <f>IFERROR(IF(Y50=0,"",ROUNDUP(Y50/H50,0)*0.01898),"")</f>
        <v>7.5920000000000001E-2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39.530555555555551</v>
      </c>
      <c r="BN50" s="75">
        <f t="shared" si="8"/>
        <v>44.94</v>
      </c>
      <c r="BO50" s="75">
        <f t="shared" si="9"/>
        <v>5.4976851851851846E-2</v>
      </c>
      <c r="BP50" s="75">
        <f t="shared" si="10"/>
        <v>6.25E-2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66</v>
      </c>
      <c r="Y52" s="53">
        <f t="shared" si="6"/>
        <v>68</v>
      </c>
      <c r="Z52" s="39">
        <f>IFERROR(IF(Y52=0,"",ROUNDUP(Y52/H52,0)*0.00902),"")</f>
        <v>0.15334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69.465000000000003</v>
      </c>
      <c r="BN52" s="75">
        <f t="shared" si="8"/>
        <v>71.569999999999993</v>
      </c>
      <c r="BO52" s="75">
        <f t="shared" si="9"/>
        <v>0.125</v>
      </c>
      <c r="BP52" s="75">
        <f t="shared" si="10"/>
        <v>0.12878787878787878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20.018518518518519</v>
      </c>
      <c r="Y55" s="41">
        <f>IFERROR(Y49/H49,"0")+IFERROR(Y50/H50,"0")+IFERROR(Y51/H51,"0")+IFERROR(Y52/H52,"0")+IFERROR(Y53/H53,"0")+IFERROR(Y54/H54,"0")</f>
        <v>21</v>
      </c>
      <c r="Z55" s="41">
        <f>IFERROR(IF(Z49="",0,Z49),"0")+IFERROR(IF(Z50="",0,Z50),"0")+IFERROR(IF(Z51="",0,Z51),"0")+IFERROR(IF(Z52="",0,Z52),"0")+IFERROR(IF(Z53="",0,Z53),"0")+IFERROR(IF(Z54="",0,Z54),"0")</f>
        <v>0.22926000000000002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104</v>
      </c>
      <c r="Y56" s="41">
        <f>IFERROR(SUM(Y49:Y54),"0")</f>
        <v>111.2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2</v>
      </c>
      <c r="Y67" s="53">
        <f>IFERROR(IF(X67="",0,CEILING((X67/$H67),1)*$H67),"")</f>
        <v>3.6</v>
      </c>
      <c r="Z67" s="39">
        <f>IFERROR(IF(Y67=0,"",ROUNDUP(Y67/H67,0)*0.00502),"")</f>
        <v>1.004E-2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2.1111111111111112</v>
      </c>
      <c r="BN67" s="75">
        <f>IFERROR(Y67*I67/H67,"0")</f>
        <v>3.8</v>
      </c>
      <c r="BO67" s="75">
        <f>IFERROR(1/J67*(X67/H67),"0")</f>
        <v>4.7483380816714157E-3</v>
      </c>
      <c r="BP67" s="75">
        <f>IFERROR(1/J67*(Y67/H67),"0")</f>
        <v>8.5470085470085479E-3</v>
      </c>
    </row>
    <row r="68" spans="1:68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1.1111111111111112</v>
      </c>
      <c r="Y68" s="41">
        <f>IFERROR(Y65/H65,"0")+IFERROR(Y66/H66,"0")+IFERROR(Y67/H67,"0")</f>
        <v>2</v>
      </c>
      <c r="Z68" s="41">
        <f>IFERROR(IF(Z65="",0,Z65),"0")+IFERROR(IF(Z66="",0,Z66),"0")+IFERROR(IF(Z67="",0,Z67),"0")</f>
        <v>1.004E-2</v>
      </c>
      <c r="AA68" s="64"/>
      <c r="AB68" s="64"/>
      <c r="AC68" s="64"/>
    </row>
    <row r="69" spans="1:68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2</v>
      </c>
      <c r="Y69" s="41">
        <f>IFERROR(SUM(Y65:Y67),"0")</f>
        <v>3.6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280</v>
      </c>
      <c r="Y86" s="53">
        <f>IFERROR(IF(X86="",0,CEILING((X86/$H86),1)*$H86),"")</f>
        <v>280.8</v>
      </c>
      <c r="Z86" s="39">
        <f>IFERROR(IF(Y86=0,"",ROUNDUP(Y86/H86,0)*0.01898),"")</f>
        <v>0.49348000000000003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291.27777777777771</v>
      </c>
      <c r="BN86" s="75">
        <f>IFERROR(Y86*I86/H86,"0")</f>
        <v>292.10999999999996</v>
      </c>
      <c r="BO86" s="75">
        <f>IFERROR(1/J86*(X86/H86),"0")</f>
        <v>0.40509259259259256</v>
      </c>
      <c r="BP86" s="75">
        <f>IFERROR(1/J86*(Y86/H86),"0")</f>
        <v>0.40625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96</v>
      </c>
      <c r="Y88" s="53">
        <f>IFERROR(IF(X88="",0,CEILING((X88/$H88),1)*$H88),"")</f>
        <v>99</v>
      </c>
      <c r="Z88" s="39">
        <f>IFERROR(IF(Y88=0,"",ROUNDUP(Y88/H88,0)*0.00902),"")</f>
        <v>0.19844000000000001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100.47999999999999</v>
      </c>
      <c r="BN88" s="75">
        <f>IFERROR(Y88*I88/H88,"0")</f>
        <v>103.62</v>
      </c>
      <c r="BO88" s="75">
        <f>IFERROR(1/J88*(X88/H88),"0")</f>
        <v>0.1616161616161616</v>
      </c>
      <c r="BP88" s="75">
        <f>IFERROR(1/J88*(Y88/H88),"0")</f>
        <v>0.16666666666666669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47.259259259259252</v>
      </c>
      <c r="Y89" s="41">
        <f>IFERROR(Y86/H86,"0")+IFERROR(Y87/H87,"0")+IFERROR(Y88/H88,"0")</f>
        <v>48</v>
      </c>
      <c r="Z89" s="41">
        <f>IFERROR(IF(Z86="",0,Z86),"0")+IFERROR(IF(Z87="",0,Z87),"0")+IFERROR(IF(Z88="",0,Z88),"0")</f>
        <v>0.69192000000000009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376</v>
      </c>
      <c r="Y90" s="41">
        <f>IFERROR(SUM(Y86:Y88),"0")</f>
        <v>379.8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172</v>
      </c>
      <c r="Y92" s="53">
        <f t="shared" ref="Y92:Y99" si="16">IFERROR(IF(X92="",0,CEILING((X92/$H92),1)*$H92),"")</f>
        <v>176.4</v>
      </c>
      <c r="Z92" s="39">
        <f>IFERROR(IF(Y92=0,"",ROUNDUP(Y92/H92,0)*0.01898),"")</f>
        <v>0.39857999999999999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182.62714285714284</v>
      </c>
      <c r="BN92" s="75">
        <f t="shared" ref="BN92:BN99" si="18">IFERROR(Y92*I92/H92,"0")</f>
        <v>187.29900000000001</v>
      </c>
      <c r="BO92" s="75">
        <f t="shared" ref="BO92:BO99" si="19">IFERROR(1/J92*(X92/H92),"0")</f>
        <v>0.31994047619047616</v>
      </c>
      <c r="BP92" s="75">
        <f t="shared" ref="BP92:BP99" si="20">IFERROR(1/J92*(Y92/H92),"0")</f>
        <v>0.328125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181</v>
      </c>
      <c r="Y96" s="53">
        <f t="shared" si="16"/>
        <v>183.60000000000002</v>
      </c>
      <c r="Z96" s="39">
        <f>IFERROR(IF(Y96=0,"",ROUNDUP(Y96/H96,0)*0.00651),"")</f>
        <v>0.44268000000000002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197.89333333333332</v>
      </c>
      <c r="BN96" s="75">
        <f t="shared" si="18"/>
        <v>200.73599999999999</v>
      </c>
      <c r="BO96" s="75">
        <f t="shared" si="19"/>
        <v>0.3683353683353684</v>
      </c>
      <c r="BP96" s="75">
        <f t="shared" si="20"/>
        <v>0.37362637362637363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87.51322751322752</v>
      </c>
      <c r="Y100" s="41">
        <f>IFERROR(Y92/H92,"0")+IFERROR(Y93/H93,"0")+IFERROR(Y94/H94,"0")+IFERROR(Y95/H95,"0")+IFERROR(Y96/H96,"0")+IFERROR(Y97/H97,"0")+IFERROR(Y98/H98,"0")+IFERROR(Y99/H99,"0")</f>
        <v>89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0.84126000000000001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353</v>
      </c>
      <c r="Y101" s="41">
        <f>IFERROR(SUM(Y92:Y99),"0")</f>
        <v>360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401</v>
      </c>
      <c r="Y104" s="53">
        <f>IFERROR(IF(X104="",0,CEILING((X104/$H104),1)*$H104),"")</f>
        <v>410.40000000000003</v>
      </c>
      <c r="Z104" s="39">
        <f>IFERROR(IF(Y104=0,"",ROUNDUP(Y104/H104,0)*0.01898),"")</f>
        <v>0.72123999999999999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417.15138888888885</v>
      </c>
      <c r="BN104" s="75">
        <f>IFERROR(Y104*I104/H104,"0")</f>
        <v>426.92999999999995</v>
      </c>
      <c r="BO104" s="75">
        <f>IFERROR(1/J104*(X104/H104),"0")</f>
        <v>0.58015046296296291</v>
      </c>
      <c r="BP104" s="75">
        <f>IFERROR(1/J104*(Y104/H104),"0")</f>
        <v>0.59375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85</v>
      </c>
      <c r="Y106" s="53">
        <f>IFERROR(IF(X106="",0,CEILING((X106/$H106),1)*$H106),"")</f>
        <v>85.5</v>
      </c>
      <c r="Z106" s="39">
        <f>IFERROR(IF(Y106=0,"",ROUNDUP(Y106/H106,0)*0.00902),"")</f>
        <v>0.17138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88.966666666666669</v>
      </c>
      <c r="BN106" s="75">
        <f>IFERROR(Y106*I106/H106,"0")</f>
        <v>89.49</v>
      </c>
      <c r="BO106" s="75">
        <f>IFERROR(1/J106*(X106/H106),"0")</f>
        <v>0.14309764309764311</v>
      </c>
      <c r="BP106" s="75">
        <f>IFERROR(1/J106*(Y106/H106),"0")</f>
        <v>0.14393939393939395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56.018518518518519</v>
      </c>
      <c r="Y108" s="41">
        <f>IFERROR(Y104/H104,"0")+IFERROR(Y105/H105,"0")+IFERROR(Y106/H106,"0")+IFERROR(Y107/H107,"0")</f>
        <v>57</v>
      </c>
      <c r="Z108" s="41">
        <f>IFERROR(IF(Z104="",0,Z104),"0")+IFERROR(IF(Z105="",0,Z105),"0")+IFERROR(IF(Z106="",0,Z106),"0")+IFERROR(IF(Z107="",0,Z107),"0")</f>
        <v>0.89261999999999997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486</v>
      </c>
      <c r="Y109" s="41">
        <f>IFERROR(SUM(Y104:Y107),"0")</f>
        <v>495.90000000000003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118</v>
      </c>
      <c r="Y111" s="53">
        <f>IFERROR(IF(X111="",0,CEILING((X111/$H111),1)*$H111),"")</f>
        <v>118.80000000000001</v>
      </c>
      <c r="Z111" s="39">
        <f>IFERROR(IF(Y111=0,"",ROUNDUP(Y111/H111,0)*0.01898),"")</f>
        <v>0.20877999999999999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122.75277777777777</v>
      </c>
      <c r="BN111" s="75">
        <f>IFERROR(Y111*I111/H111,"0")</f>
        <v>123.58499999999999</v>
      </c>
      <c r="BO111" s="75">
        <f>IFERROR(1/J111*(X111/H111),"0")</f>
        <v>0.17071759259259259</v>
      </c>
      <c r="BP111" s="75">
        <f>IFERROR(1/J111*(Y111/H111),"0")</f>
        <v>0.171875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15</v>
      </c>
      <c r="Y113" s="53">
        <f>IFERROR(IF(X113="",0,CEILING((X113/$H113),1)*$H113),"")</f>
        <v>16.8</v>
      </c>
      <c r="Z113" s="39">
        <f>IFERROR(IF(Y113=0,"",ROUNDUP(Y113/H113,0)*0.00651),"")</f>
        <v>4.5569999999999999E-2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16.125000000000004</v>
      </c>
      <c r="BN113" s="75">
        <f>IFERROR(Y113*I113/H113,"0")</f>
        <v>18.060000000000002</v>
      </c>
      <c r="BO113" s="75">
        <f>IFERROR(1/J113*(X113/H113),"0")</f>
        <v>3.4340659340659344E-2</v>
      </c>
      <c r="BP113" s="75">
        <f>IFERROR(1/J113*(Y113/H113),"0")</f>
        <v>3.8461538461538471E-2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17.175925925925924</v>
      </c>
      <c r="Y114" s="41">
        <f>IFERROR(Y111/H111,"0")+IFERROR(Y112/H112,"0")+IFERROR(Y113/H113,"0")</f>
        <v>18</v>
      </c>
      <c r="Z114" s="41">
        <f>IFERROR(IF(Z111="",0,Z111),"0")+IFERROR(IF(Z112="",0,Z112),"0")+IFERROR(IF(Z113="",0,Z113),"0")</f>
        <v>0.25434999999999997</v>
      </c>
      <c r="AA114" s="64"/>
      <c r="AB114" s="64"/>
      <c r="AC114" s="64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133</v>
      </c>
      <c r="Y115" s="41">
        <f>IFERROR(SUM(Y111:Y113),"0")</f>
        <v>135.60000000000002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335</v>
      </c>
      <c r="Y119" s="53">
        <f t="shared" si="21"/>
        <v>336</v>
      </c>
      <c r="Z119" s="39">
        <f>IFERROR(IF(Y119=0,"",ROUNDUP(Y119/H119,0)*0.01898),"")</f>
        <v>0.75919999999999999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355.45892857142854</v>
      </c>
      <c r="BN119" s="75">
        <f t="shared" si="23"/>
        <v>356.52</v>
      </c>
      <c r="BO119" s="75">
        <f t="shared" si="24"/>
        <v>0.62313988095238093</v>
      </c>
      <c r="BP119" s="75">
        <f t="shared" si="25"/>
        <v>0.625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39.88095238095238</v>
      </c>
      <c r="Y124" s="41">
        <f>IFERROR(Y117/H117,"0")+IFERROR(Y118/H118,"0")+IFERROR(Y119/H119,"0")+IFERROR(Y120/H120,"0")+IFERROR(Y121/H121,"0")+IFERROR(Y122/H122,"0")+IFERROR(Y123/H123,"0")</f>
        <v>40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0.75919999999999999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335</v>
      </c>
      <c r="Y125" s="41">
        <f>IFERROR(SUM(Y117:Y123),"0")</f>
        <v>336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38</v>
      </c>
      <c r="Y165" s="53">
        <f t="shared" ref="Y165:Y173" si="26">IFERROR(IF(X165="",0,CEILING((X165/$H165),1)*$H165),"")</f>
        <v>42</v>
      </c>
      <c r="Z165" s="39">
        <f>IFERROR(IF(Y165=0,"",ROUNDUP(Y165/H165,0)*0.00902),"")</f>
        <v>9.0200000000000002E-2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40.442857142857136</v>
      </c>
      <c r="BN165" s="75">
        <f t="shared" ref="BN165:BN173" si="28">IFERROR(Y165*I165/H165,"0")</f>
        <v>44.699999999999996</v>
      </c>
      <c r="BO165" s="75">
        <f t="shared" ref="BO165:BO173" si="29">IFERROR(1/J165*(X165/H165),"0")</f>
        <v>6.8542568542568544E-2</v>
      </c>
      <c r="BP165" s="75">
        <f t="shared" ref="BP165:BP173" si="30">IFERROR(1/J165*(Y165/H165),"0")</f>
        <v>7.575757575757576E-2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36</v>
      </c>
      <c r="Y167" s="53">
        <f t="shared" si="26"/>
        <v>37.800000000000004</v>
      </c>
      <c r="Z167" s="39">
        <f>IFERROR(IF(Y167=0,"",ROUNDUP(Y167/H167,0)*0.00902),"")</f>
        <v>8.1180000000000002E-2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37.799999999999997</v>
      </c>
      <c r="BN167" s="75">
        <f t="shared" si="28"/>
        <v>39.690000000000005</v>
      </c>
      <c r="BO167" s="75">
        <f t="shared" si="29"/>
        <v>6.4935064935064929E-2</v>
      </c>
      <c r="BP167" s="75">
        <f t="shared" si="30"/>
        <v>6.8181818181818177E-2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179</v>
      </c>
      <c r="Y168" s="53">
        <f t="shared" si="26"/>
        <v>180.6</v>
      </c>
      <c r="Z168" s="39">
        <f>IFERROR(IF(Y168=0,"",ROUNDUP(Y168/H168,0)*0.00502),"")</f>
        <v>0.43171999999999999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190.08095238095237</v>
      </c>
      <c r="BN168" s="75">
        <f t="shared" si="28"/>
        <v>191.78</v>
      </c>
      <c r="BO168" s="75">
        <f t="shared" si="29"/>
        <v>0.36426536426536432</v>
      </c>
      <c r="BP168" s="75">
        <f t="shared" si="30"/>
        <v>0.36752136752136755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175</v>
      </c>
      <c r="Y171" s="53">
        <f t="shared" si="26"/>
        <v>176.4</v>
      </c>
      <c r="Z171" s="39">
        <f>IFERROR(IF(Y171=0,"",ROUNDUP(Y171/H171,0)*0.00502),"")</f>
        <v>0.42168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183.33333333333334</v>
      </c>
      <c r="BN171" s="75">
        <f t="shared" si="28"/>
        <v>184.8</v>
      </c>
      <c r="BO171" s="75">
        <f t="shared" si="29"/>
        <v>0.35612535612535612</v>
      </c>
      <c r="BP171" s="75">
        <f t="shared" si="30"/>
        <v>0.35897435897435903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186.1904761904762</v>
      </c>
      <c r="Y174" s="41">
        <f>IFERROR(Y165/H165,"0")+IFERROR(Y166/H166,"0")+IFERROR(Y167/H167,"0")+IFERROR(Y168/H168,"0")+IFERROR(Y169/H169,"0")+IFERROR(Y170/H170,"0")+IFERROR(Y171/H171,"0")+IFERROR(Y172/H172,"0")+IFERROR(Y173/H173,"0")</f>
        <v>189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1.02478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428</v>
      </c>
      <c r="Y175" s="41">
        <f>IFERROR(SUM(Y165:Y173),"0")</f>
        <v>436.79999999999995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25</v>
      </c>
      <c r="Y202" s="53">
        <f t="shared" si="31"/>
        <v>25.2</v>
      </c>
      <c r="Z202" s="39">
        <f>IFERROR(IF(Y202=0,"",ROUNDUP(Y202/H202,0)*0.00502),"")</f>
        <v>7.0280000000000009E-2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26.805555555555554</v>
      </c>
      <c r="BN202" s="75">
        <f t="shared" si="33"/>
        <v>27.019999999999996</v>
      </c>
      <c r="BO202" s="75">
        <f t="shared" si="34"/>
        <v>5.9354226020892693E-2</v>
      </c>
      <c r="BP202" s="75">
        <f t="shared" si="35"/>
        <v>5.9829059829059839E-2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13.888888888888889</v>
      </c>
      <c r="Y206" s="41">
        <f>IFERROR(Y198/H198,"0")+IFERROR(Y199/H199,"0")+IFERROR(Y200/H200,"0")+IFERROR(Y201/H201,"0")+IFERROR(Y202/H202,"0")+IFERROR(Y203/H203,"0")+IFERROR(Y204/H204,"0")+IFERROR(Y205/H205,"0")</f>
        <v>14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7.0280000000000009E-2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25</v>
      </c>
      <c r="Y207" s="41">
        <f>IFERROR(SUM(Y198:Y205),"0")</f>
        <v>25.2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258</v>
      </c>
      <c r="Y211" s="53">
        <f t="shared" si="36"/>
        <v>261</v>
      </c>
      <c r="Z211" s="39">
        <f>IFERROR(IF(Y211=0,"",ROUNDUP(Y211/H211,0)*0.01898),"")</f>
        <v>0.56940000000000002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273.39103448275864</v>
      </c>
      <c r="BN211" s="75">
        <f t="shared" si="38"/>
        <v>276.57</v>
      </c>
      <c r="BO211" s="75">
        <f t="shared" si="39"/>
        <v>0.46336206896551729</v>
      </c>
      <c r="BP211" s="75">
        <f t="shared" si="40"/>
        <v>0.46875000000000006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154</v>
      </c>
      <c r="Y212" s="53">
        <f t="shared" si="36"/>
        <v>156</v>
      </c>
      <c r="Z212" s="39">
        <f t="shared" ref="Z212:Z217" si="41">IFERROR(IF(Y212=0,"",ROUNDUP(Y212/H212,0)*0.00651),"")</f>
        <v>0.42315000000000003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171.32500000000002</v>
      </c>
      <c r="BN212" s="75">
        <f t="shared" si="38"/>
        <v>173.55</v>
      </c>
      <c r="BO212" s="75">
        <f t="shared" si="39"/>
        <v>0.35256410256410264</v>
      </c>
      <c r="BP212" s="75">
        <f t="shared" si="40"/>
        <v>0.35714285714285715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179</v>
      </c>
      <c r="Y214" s="53">
        <f t="shared" si="36"/>
        <v>180</v>
      </c>
      <c r="Z214" s="39">
        <f t="shared" si="41"/>
        <v>0.48825000000000002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197.79500000000002</v>
      </c>
      <c r="BN214" s="75">
        <f t="shared" si="38"/>
        <v>198.9</v>
      </c>
      <c r="BO214" s="75">
        <f t="shared" si="39"/>
        <v>0.4097985347985349</v>
      </c>
      <c r="BP214" s="75">
        <f t="shared" si="40"/>
        <v>0.41208791208791212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112</v>
      </c>
      <c r="Y215" s="53">
        <f t="shared" si="36"/>
        <v>112.8</v>
      </c>
      <c r="Z215" s="39">
        <f t="shared" si="41"/>
        <v>0.30597000000000002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123.76</v>
      </c>
      <c r="BN215" s="75">
        <f t="shared" si="38"/>
        <v>124.64400000000001</v>
      </c>
      <c r="BO215" s="75">
        <f t="shared" si="39"/>
        <v>0.25641025641025644</v>
      </c>
      <c r="BP215" s="75">
        <f t="shared" si="40"/>
        <v>0.25824175824175827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117</v>
      </c>
      <c r="Y216" s="53">
        <f t="shared" si="36"/>
        <v>117.6</v>
      </c>
      <c r="Z216" s="39">
        <f t="shared" si="41"/>
        <v>0.31899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129.285</v>
      </c>
      <c r="BN216" s="75">
        <f t="shared" si="38"/>
        <v>129.94800000000001</v>
      </c>
      <c r="BO216" s="75">
        <f t="shared" si="39"/>
        <v>0.2678571428571429</v>
      </c>
      <c r="BP216" s="75">
        <f t="shared" si="40"/>
        <v>0.26923076923076927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175</v>
      </c>
      <c r="Y217" s="53">
        <f t="shared" si="36"/>
        <v>175.2</v>
      </c>
      <c r="Z217" s="39">
        <f t="shared" si="41"/>
        <v>0.47522999999999999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193.8125</v>
      </c>
      <c r="BN217" s="75">
        <f t="shared" si="38"/>
        <v>194.03399999999999</v>
      </c>
      <c r="BO217" s="75">
        <f t="shared" si="39"/>
        <v>0.40064102564102572</v>
      </c>
      <c r="BP217" s="75">
        <f t="shared" si="40"/>
        <v>0.40109890109890112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336.73850574712651</v>
      </c>
      <c r="Y218" s="41">
        <f>IFERROR(Y209/H209,"0")+IFERROR(Y210/H210,"0")+IFERROR(Y211/H211,"0")+IFERROR(Y212/H212,"0")+IFERROR(Y213/H213,"0")+IFERROR(Y214/H214,"0")+IFERROR(Y215/H215,"0")+IFERROR(Y216/H216,"0")+IFERROR(Y217/H217,"0")</f>
        <v>339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2.5809899999999999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995</v>
      </c>
      <c r="Y219" s="41">
        <f>IFERROR(SUM(Y209:Y217),"0")</f>
        <v>1002.5999999999999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10</v>
      </c>
      <c r="Y221" s="53">
        <f>IFERROR(IF(X221="",0,CEILING((X221/$H221),1)*$H221),"")</f>
        <v>12</v>
      </c>
      <c r="Z221" s="39">
        <f>IFERROR(IF(Y221=0,"",ROUNDUP(Y221/H221,0)*0.00651),"")</f>
        <v>3.2550000000000003E-2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11.050000000000002</v>
      </c>
      <c r="BN221" s="75">
        <f>IFERROR(Y221*I221/H221,"0")</f>
        <v>13.260000000000002</v>
      </c>
      <c r="BO221" s="75">
        <f>IFERROR(1/J221*(X221/H221),"0")</f>
        <v>2.2893772893772896E-2</v>
      </c>
      <c r="BP221" s="75">
        <f>IFERROR(1/J221*(Y221/H221),"0")</f>
        <v>2.7472527472527476E-2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4.166666666666667</v>
      </c>
      <c r="Y223" s="41">
        <f>IFERROR(Y221/H221,"0")+IFERROR(Y222/H222,"0")</f>
        <v>5</v>
      </c>
      <c r="Z223" s="41">
        <f>IFERROR(IF(Z221="",0,Z221),"0")+IFERROR(IF(Z222="",0,Z222),"0")</f>
        <v>3.2550000000000003E-2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10</v>
      </c>
      <c r="Y224" s="41">
        <f>IFERROR(SUM(Y221:Y222),"0")</f>
        <v>12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94</v>
      </c>
      <c r="Y275" s="53">
        <f>IFERROR(IF(X275="",0,CEILING((X275/$H275),1)*$H275),"")</f>
        <v>96</v>
      </c>
      <c r="Z275" s="39">
        <f>IFERROR(IF(Y275=0,"",ROUNDUP(Y275/H275,0)*0.00651),"")</f>
        <v>0.26040000000000002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103.87</v>
      </c>
      <c r="BN275" s="75">
        <f>IFERROR(Y275*I275/H275,"0")</f>
        <v>106.08000000000001</v>
      </c>
      <c r="BO275" s="75">
        <f>IFERROR(1/J275*(X275/H275),"0")</f>
        <v>0.21520146520146524</v>
      </c>
      <c r="BP275" s="75">
        <f>IFERROR(1/J275*(Y275/H275),"0")</f>
        <v>0.2197802197802198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114</v>
      </c>
      <c r="Y276" s="53">
        <f>IFERROR(IF(X276="",0,CEILING((X276/$H276),1)*$H276),"")</f>
        <v>115.19999999999999</v>
      </c>
      <c r="Z276" s="39">
        <f>IFERROR(IF(Y276=0,"",ROUNDUP(Y276/H276,0)*0.00651),"")</f>
        <v>0.31247999999999998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122.55000000000001</v>
      </c>
      <c r="BN276" s="75">
        <f>IFERROR(Y276*I276/H276,"0")</f>
        <v>123.83999999999999</v>
      </c>
      <c r="BO276" s="75">
        <f>IFERROR(1/J276*(X276/H276),"0")</f>
        <v>0.26098901098901101</v>
      </c>
      <c r="BP276" s="75">
        <f>IFERROR(1/J276*(Y276/H276),"0")</f>
        <v>0.26373626373626374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86.666666666666671</v>
      </c>
      <c r="Y278" s="41">
        <f>IFERROR(Y274/H274,"0")+IFERROR(Y275/H275,"0")+IFERROR(Y276/H276,"0")+IFERROR(Y277/H277,"0")</f>
        <v>88</v>
      </c>
      <c r="Z278" s="41">
        <f>IFERROR(IF(Z274="",0,Z274),"0")+IFERROR(IF(Z275="",0,Z275),"0")+IFERROR(IF(Z276="",0,Z276),"0")+IFERROR(IF(Z277="",0,Z277),"0")</f>
        <v>0.57288000000000006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208</v>
      </c>
      <c r="Y279" s="41">
        <f>IFERROR(SUM(Y274:Y277),"0")</f>
        <v>211.2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489</v>
      </c>
      <c r="Y332" s="53">
        <f>IFERROR(IF(X332="",0,CEILING((X332/$H332),1)*$H332),"")</f>
        <v>491.4</v>
      </c>
      <c r="Z332" s="39">
        <f>IFERROR(IF(Y332=0,"",ROUNDUP(Y332/H332,0)*0.01898),"")</f>
        <v>1.19574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521.53730769230776</v>
      </c>
      <c r="BN332" s="75">
        <f>IFERROR(Y332*I332/H332,"0")</f>
        <v>524.09700000000009</v>
      </c>
      <c r="BO332" s="75">
        <f>IFERROR(1/J332*(X332/H332),"0")</f>
        <v>0.97956730769230771</v>
      </c>
      <c r="BP332" s="75">
        <f>IFERROR(1/J332*(Y332/H332),"0")</f>
        <v>0.984375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62.692307692307693</v>
      </c>
      <c r="Y334" s="41">
        <f>IFERROR(Y331/H331,"0")+IFERROR(Y332/H332,"0")+IFERROR(Y333/H333,"0")</f>
        <v>63</v>
      </c>
      <c r="Z334" s="41">
        <f>IFERROR(IF(Z331="",0,Z331),"0")+IFERROR(IF(Z332="",0,Z332),"0")+IFERROR(IF(Z333="",0,Z333),"0")</f>
        <v>1.19574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489</v>
      </c>
      <c r="Y335" s="41">
        <f>IFERROR(SUM(Y331:Y333),"0")</f>
        <v>491.4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1</v>
      </c>
      <c r="Y339" s="53">
        <f>IFERROR(IF(X339="",0,CEILING((X339/$H339),1)*$H339),"")</f>
        <v>2.5499999999999998</v>
      </c>
      <c r="Z339" s="39">
        <f>IFERROR(IF(Y339=0,"",ROUNDUP(Y339/H339,0)*0.00651),"")</f>
        <v>6.5100000000000002E-3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1.1588235294117648</v>
      </c>
      <c r="BN339" s="75">
        <f>IFERROR(Y339*I339/H339,"0")</f>
        <v>2.9550000000000001</v>
      </c>
      <c r="BO339" s="75">
        <f>IFERROR(1/J339*(X339/H339),"0")</f>
        <v>2.1547080370609788E-3</v>
      </c>
      <c r="BP339" s="75">
        <f>IFERROR(1/J339*(Y339/H339),"0")</f>
        <v>5.4945054945054949E-3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24</v>
      </c>
      <c r="Y340" s="53">
        <f>IFERROR(IF(X340="",0,CEILING((X340/$H340),1)*$H340),"")</f>
        <v>25.5</v>
      </c>
      <c r="Z340" s="39">
        <f>IFERROR(IF(Y340=0,"",ROUNDUP(Y340/H340,0)*0.00651),"")</f>
        <v>6.5100000000000005E-2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27.10588235294118</v>
      </c>
      <c r="BN340" s="75">
        <f>IFERROR(Y340*I340/H340,"0")</f>
        <v>28.8</v>
      </c>
      <c r="BO340" s="75">
        <f>IFERROR(1/J340*(X340/H340),"0")</f>
        <v>5.1712992889463481E-2</v>
      </c>
      <c r="BP340" s="75">
        <f>IFERROR(1/J340*(Y340/H340),"0")</f>
        <v>5.4945054945054951E-2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9.8039215686274517</v>
      </c>
      <c r="Y341" s="41">
        <f>IFERROR(Y337/H337,"0")+IFERROR(Y338/H338,"0")+IFERROR(Y339/H339,"0")+IFERROR(Y340/H340,"0")</f>
        <v>11</v>
      </c>
      <c r="Z341" s="41">
        <f>IFERROR(IF(Z337="",0,Z337),"0")+IFERROR(IF(Z338="",0,Z338),"0")+IFERROR(IF(Z339="",0,Z339),"0")+IFERROR(IF(Z340="",0,Z340),"0")</f>
        <v>7.1610000000000007E-2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25</v>
      </c>
      <c r="Y342" s="41">
        <f>IFERROR(SUM(Y337:Y340),"0")</f>
        <v>28.05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811</v>
      </c>
      <c r="Y363" s="53">
        <f t="shared" ref="Y363:Y369" si="57">IFERROR(IF(X363="",0,CEILING((X363/$H363),1)*$H363),"")</f>
        <v>825</v>
      </c>
      <c r="Z363" s="39">
        <f>IFERROR(IF(Y363=0,"",ROUNDUP(Y363/H363,0)*0.02175),"")</f>
        <v>1.1962499999999998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836.952</v>
      </c>
      <c r="BN363" s="75">
        <f t="shared" ref="BN363:BN369" si="59">IFERROR(Y363*I363/H363,"0")</f>
        <v>851.4</v>
      </c>
      <c r="BO363" s="75">
        <f t="shared" ref="BO363:BO369" si="60">IFERROR(1/J363*(X363/H363),"0")</f>
        <v>1.1263888888888889</v>
      </c>
      <c r="BP363" s="75">
        <f t="shared" ref="BP363:BP369" si="61">IFERROR(1/J363*(Y363/H363),"0")</f>
        <v>1.1458333333333333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689</v>
      </c>
      <c r="Y364" s="53">
        <f t="shared" si="57"/>
        <v>690</v>
      </c>
      <c r="Z364" s="39">
        <f>IFERROR(IF(Y364=0,"",ROUNDUP(Y364/H364,0)*0.02175),"")</f>
        <v>1.0004999999999999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711.04800000000012</v>
      </c>
      <c r="BN364" s="75">
        <f t="shared" si="59"/>
        <v>712.08</v>
      </c>
      <c r="BO364" s="75">
        <f t="shared" si="60"/>
        <v>0.95694444444444438</v>
      </c>
      <c r="BP364" s="75">
        <f t="shared" si="61"/>
        <v>0.95833333333333326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1014</v>
      </c>
      <c r="Y365" s="53">
        <f t="shared" si="57"/>
        <v>1020</v>
      </c>
      <c r="Z365" s="39">
        <f>IFERROR(IF(Y365=0,"",ROUNDUP(Y365/H365,0)*0.02175),"")</f>
        <v>1.4789999999999999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1046.4480000000001</v>
      </c>
      <c r="BN365" s="75">
        <f t="shared" si="59"/>
        <v>1052.6400000000001</v>
      </c>
      <c r="BO365" s="75">
        <f t="shared" si="60"/>
        <v>1.4083333333333332</v>
      </c>
      <c r="BP365" s="75">
        <f t="shared" si="61"/>
        <v>1.4166666666666665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194</v>
      </c>
      <c r="Y366" s="53">
        <f t="shared" si="57"/>
        <v>195</v>
      </c>
      <c r="Z366" s="39">
        <f>IFERROR(IF(Y366=0,"",ROUNDUP(Y366/H366,0)*0.02175),"")</f>
        <v>0.28275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200.208</v>
      </c>
      <c r="BN366" s="75">
        <f t="shared" si="59"/>
        <v>201.23999999999998</v>
      </c>
      <c r="BO366" s="75">
        <f t="shared" si="60"/>
        <v>0.26944444444444443</v>
      </c>
      <c r="BP366" s="75">
        <f t="shared" si="61"/>
        <v>0.27083333333333331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180.53333333333333</v>
      </c>
      <c r="Y370" s="41">
        <f>IFERROR(Y363/H363,"0")+IFERROR(Y364/H364,"0")+IFERROR(Y365/H365,"0")+IFERROR(Y366/H366,"0")+IFERROR(Y367/H367,"0")+IFERROR(Y368/H368,"0")+IFERROR(Y369/H369,"0")</f>
        <v>182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3.9584999999999999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2708</v>
      </c>
      <c r="Y371" s="41">
        <f>IFERROR(SUM(Y363:Y369),"0")</f>
        <v>2730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993</v>
      </c>
      <c r="Y373" s="53">
        <f>IFERROR(IF(X373="",0,CEILING((X373/$H373),1)*$H373),"")</f>
        <v>1005</v>
      </c>
      <c r="Z373" s="39">
        <f>IFERROR(IF(Y373=0,"",ROUNDUP(Y373/H373,0)*0.02175),"")</f>
        <v>1.4572499999999999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1024.7760000000001</v>
      </c>
      <c r="BN373" s="75">
        <f>IFERROR(Y373*I373/H373,"0")</f>
        <v>1037.1600000000001</v>
      </c>
      <c r="BO373" s="75">
        <f>IFERROR(1/J373*(X373/H373),"0")</f>
        <v>1.3791666666666667</v>
      </c>
      <c r="BP373" s="75">
        <f>IFERROR(1/J373*(Y373/H373),"0")</f>
        <v>1.3958333333333333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66.2</v>
      </c>
      <c r="Y375" s="41">
        <f>IFERROR(Y373/H373,"0")+IFERROR(Y374/H374,"0")</f>
        <v>67</v>
      </c>
      <c r="Z375" s="41">
        <f>IFERROR(IF(Z373="",0,Z373),"0")+IFERROR(IF(Z374="",0,Z374),"0")</f>
        <v>1.4572499999999999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993</v>
      </c>
      <c r="Y376" s="41">
        <f>IFERROR(SUM(Y373:Y374),"0")</f>
        <v>1005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1716</v>
      </c>
      <c r="Y400" s="53">
        <f>IFERROR(IF(X400="",0,CEILING((X400/$H400),1)*$H400),"")</f>
        <v>1719</v>
      </c>
      <c r="Z400" s="39">
        <f>IFERROR(IF(Y400=0,"",ROUNDUP(Y400/H400,0)*0.01898),"")</f>
        <v>3.6251799999999998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1814.9559999999999</v>
      </c>
      <c r="BN400" s="75">
        <f>IFERROR(Y400*I400/H400,"0")</f>
        <v>1818.1289999999999</v>
      </c>
      <c r="BO400" s="75">
        <f>IFERROR(1/J400*(X400/H400),"0")</f>
        <v>2.9791666666666665</v>
      </c>
      <c r="BP400" s="75">
        <f>IFERROR(1/J400*(Y400/H400),"0")</f>
        <v>2.984375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190.66666666666666</v>
      </c>
      <c r="Y404" s="41">
        <f>IFERROR(Y400/H400,"0")+IFERROR(Y401/H401,"0")+IFERROR(Y402/H402,"0")+IFERROR(Y403/H403,"0")</f>
        <v>191</v>
      </c>
      <c r="Z404" s="41">
        <f>IFERROR(IF(Z400="",0,Z400),"0")+IFERROR(IF(Z401="",0,Z401),"0")+IFERROR(IF(Z402="",0,Z402),"0")+IFERROR(IF(Z403="",0,Z403),"0")</f>
        <v>3.6251799999999998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1716</v>
      </c>
      <c r="Y405" s="41">
        <f>IFERROR(SUM(Y400:Y403),"0")</f>
        <v>1719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4</v>
      </c>
      <c r="Y413" s="53">
        <f t="shared" ref="Y413:Y422" si="62">IFERROR(IF(X413="",0,CEILING((X413/$H413),1)*$H413),"")</f>
        <v>5.4</v>
      </c>
      <c r="Z413" s="39">
        <f>IFERROR(IF(Y413=0,"",ROUNDUP(Y413/H413,0)*0.00902),"")</f>
        <v>9.0200000000000002E-3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4.1555555555555559</v>
      </c>
      <c r="BN413" s="75">
        <f t="shared" ref="BN413:BN422" si="64">IFERROR(Y413*I413/H413,"0")</f>
        <v>5.61</v>
      </c>
      <c r="BO413" s="75">
        <f t="shared" ref="BO413:BO422" si="65">IFERROR(1/J413*(X413/H413),"0")</f>
        <v>5.6116722783389446E-3</v>
      </c>
      <c r="BP413" s="75">
        <f t="shared" ref="BP413:BP422" si="66">IFERROR(1/J413*(Y413/H413),"0")</f>
        <v>7.575757575757576E-3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0.7407407407407407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9.0200000000000002E-3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4</v>
      </c>
      <c r="Y424" s="41">
        <f>IFERROR(SUM(Y413:Y422),"0")</f>
        <v>5.4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69</v>
      </c>
      <c r="Y461" s="53">
        <f t="shared" ref="Y461:Y476" si="68">IFERROR(IF(X461="",0,CEILING((X461/$H461),1)*$H461),"")</f>
        <v>73.92</v>
      </c>
      <c r="Z461" s="39">
        <f t="shared" ref="Z461:Z466" si="69">IFERROR(IF(Y461=0,"",ROUNDUP(Y461/H461,0)*0.01196),"")</f>
        <v>0.16744000000000001</v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73.704545454545439</v>
      </c>
      <c r="BN461" s="75">
        <f t="shared" ref="BN461:BN476" si="71">IFERROR(Y461*I461/H461,"0")</f>
        <v>78.959999999999994</v>
      </c>
      <c r="BO461" s="75">
        <f t="shared" ref="BO461:BO476" si="72">IFERROR(1/J461*(X461/H461),"0")</f>
        <v>0.1256555944055944</v>
      </c>
      <c r="BP461" s="75">
        <f t="shared" ref="BP461:BP476" si="73">IFERROR(1/J461*(Y461/H461),"0")</f>
        <v>0.13461538461538464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888</v>
      </c>
      <c r="Y463" s="53">
        <f t="shared" si="68"/>
        <v>892.32</v>
      </c>
      <c r="Z463" s="39">
        <f t="shared" si="69"/>
        <v>2.0212400000000001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948.54545454545439</v>
      </c>
      <c r="BN463" s="75">
        <f t="shared" si="71"/>
        <v>953.16</v>
      </c>
      <c r="BO463" s="75">
        <f t="shared" si="72"/>
        <v>1.6171328671328673</v>
      </c>
      <c r="BP463" s="75">
        <f t="shared" si="73"/>
        <v>1.625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883</v>
      </c>
      <c r="Y465" s="53">
        <f t="shared" si="68"/>
        <v>887.04000000000008</v>
      </c>
      <c r="Z465" s="39">
        <f t="shared" si="69"/>
        <v>2.00928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943.20454545454538</v>
      </c>
      <c r="BN465" s="75">
        <f t="shared" si="71"/>
        <v>947.52</v>
      </c>
      <c r="BO465" s="75">
        <f t="shared" si="72"/>
        <v>1.6080273892773893</v>
      </c>
      <c r="BP465" s="75">
        <f t="shared" si="73"/>
        <v>1.6153846153846154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348.4848484848485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351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4.1979600000000001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1840</v>
      </c>
      <c r="Y478" s="41">
        <f>IFERROR(SUM(Y461:Y476),"0")</f>
        <v>1853.2800000000002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648</v>
      </c>
      <c r="Y480" s="53">
        <f>IFERROR(IF(X480="",0,CEILING((X480/$H480),1)*$H480),"")</f>
        <v>649.44000000000005</v>
      </c>
      <c r="Z480" s="39">
        <f>IFERROR(IF(Y480=0,"",ROUNDUP(Y480/H480,0)*0.01196),"")</f>
        <v>1.4710799999999999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692.18181818181813</v>
      </c>
      <c r="BN480" s="75">
        <f>IFERROR(Y480*I480/H480,"0")</f>
        <v>693.72</v>
      </c>
      <c r="BO480" s="75">
        <f>IFERROR(1/J480*(X480/H480),"0")</f>
        <v>1.18006993006993</v>
      </c>
      <c r="BP480" s="75">
        <f>IFERROR(1/J480*(Y480/H480),"0")</f>
        <v>1.1826923076923077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122.72727272727272</v>
      </c>
      <c r="Y483" s="41">
        <f>IFERROR(Y480/H480,"0")+IFERROR(Y481/H481,"0")+IFERROR(Y482/H482,"0")</f>
        <v>123</v>
      </c>
      <c r="Z483" s="41">
        <f>IFERROR(IF(Z480="",0,Z480),"0")+IFERROR(IF(Z481="",0,Z481),"0")+IFERROR(IF(Z482="",0,Z482),"0")</f>
        <v>1.4710799999999999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648</v>
      </c>
      <c r="Y484" s="41">
        <f>IFERROR(SUM(Y480:Y482),"0")</f>
        <v>649.44000000000005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379</v>
      </c>
      <c r="Y486" s="53">
        <f t="shared" ref="Y486:Y494" si="74">IFERROR(IF(X486="",0,CEILING((X486/$H486),1)*$H486),"")</f>
        <v>380.16</v>
      </c>
      <c r="Z486" s="39">
        <f>IFERROR(IF(Y486=0,"",ROUNDUP(Y486/H486,0)*0.01196),"")</f>
        <v>0.86112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404.84090909090907</v>
      </c>
      <c r="BN486" s="75">
        <f t="shared" ref="BN486:BN494" si="76">IFERROR(Y486*I486/H486,"0")</f>
        <v>406.08000000000004</v>
      </c>
      <c r="BO486" s="75">
        <f t="shared" ref="BO486:BO494" si="77">IFERROR(1/J486*(X486/H486),"0")</f>
        <v>0.6901952214452215</v>
      </c>
      <c r="BP486" s="75">
        <f t="shared" ref="BP486:BP494" si="78">IFERROR(1/J486*(Y486/H486),"0")</f>
        <v>0.69230769230769229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578</v>
      </c>
      <c r="Y487" s="53">
        <f t="shared" si="74"/>
        <v>580.80000000000007</v>
      </c>
      <c r="Z487" s="39">
        <f>IFERROR(IF(Y487=0,"",ROUNDUP(Y487/H487,0)*0.01196),"")</f>
        <v>1.3156000000000001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617.40909090909076</v>
      </c>
      <c r="BN487" s="75">
        <f t="shared" si="76"/>
        <v>620.4</v>
      </c>
      <c r="BO487" s="75">
        <f t="shared" si="77"/>
        <v>1.0525932400932401</v>
      </c>
      <c r="BP487" s="75">
        <f t="shared" si="78"/>
        <v>1.0576923076923079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409</v>
      </c>
      <c r="Y488" s="53">
        <f t="shared" si="74"/>
        <v>411.84000000000003</v>
      </c>
      <c r="Z488" s="39">
        <f>IFERROR(IF(Y488=0,"",ROUNDUP(Y488/H488,0)*0.01196),"")</f>
        <v>0.93288000000000004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436.88636363636357</v>
      </c>
      <c r="BN488" s="75">
        <f t="shared" si="76"/>
        <v>439.91999999999996</v>
      </c>
      <c r="BO488" s="75">
        <f t="shared" si="77"/>
        <v>0.74482808857808858</v>
      </c>
      <c r="BP488" s="75">
        <f t="shared" si="78"/>
        <v>0.75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258.71212121212119</v>
      </c>
      <c r="Y495" s="41">
        <f>IFERROR(Y486/H486,"0")+IFERROR(Y487/H487,"0")+IFERROR(Y488/H488,"0")+IFERROR(Y489/H489,"0")+IFERROR(Y490/H490,"0")+IFERROR(Y491/H491,"0")+IFERROR(Y492/H492,"0")+IFERROR(Y493/H493,"0")+IFERROR(Y494/H494,"0")</f>
        <v>260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3.1095999999999999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1366</v>
      </c>
      <c r="Y496" s="41">
        <f>IFERROR(SUM(Y486:Y494),"0")</f>
        <v>1372.8000000000002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13435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13558.670000000002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14192.952267393641</v>
      </c>
      <c r="Y554" s="41">
        <f>IFERROR(SUM(BN22:BN550),"0")</f>
        <v>14323.576999999997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24</v>
      </c>
      <c r="Y555" s="42">
        <f>ROUNDUP(SUM(BP22:BP550),0)</f>
        <v>24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14792.952267393641</v>
      </c>
      <c r="Y556" s="41">
        <f>GrossWeightTotalR+PalletQtyTotalR*25</f>
        <v>14923.576999999997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2154.8751149984419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2177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27.397709999999996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194.4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114.8</v>
      </c>
      <c r="E563" s="50">
        <f>IFERROR(Y86*1,"0")+IFERROR(Y87*1,"0")+IFERROR(Y88*1,"0")+IFERROR(Y92*1,"0")+IFERROR(Y93*1,"0")+IFERROR(Y94*1,"0")+IFERROR(Y95*1,"0")+IFERROR(Y96*1,"0")+IFERROR(Y97*1,"0")+IFERROR(Y98*1,"0")+IFERROR(Y99*1,"0")</f>
        <v>739.80000000000007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967.5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436.79999999999995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1039.8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211.2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519.45000000000005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3735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1719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5.4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3875.5200000000004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014,00"/>
        <filter val="1 366,00"/>
        <filter val="1 716,00"/>
        <filter val="1 840,00"/>
        <filter val="1,00"/>
        <filter val="1,11"/>
        <filter val="10,00"/>
        <filter val="104,00"/>
        <filter val="112,00"/>
        <filter val="114,00"/>
        <filter val="117,00"/>
        <filter val="118,00"/>
        <filter val="122,73"/>
        <filter val="13 435,00"/>
        <filter val="13,89"/>
        <filter val="133,00"/>
        <filter val="14 192,95"/>
        <filter val="14 792,95"/>
        <filter val="15,00"/>
        <filter val="154,00"/>
        <filter val="17,18"/>
        <filter val="17,69"/>
        <filter val="172,00"/>
        <filter val="175,00"/>
        <filter val="179,00"/>
        <filter val="180,53"/>
        <filter val="181,00"/>
        <filter val="186,19"/>
        <filter val="190,67"/>
        <filter val="191,00"/>
        <filter val="194,00"/>
        <filter val="2 154,88"/>
        <filter val="2 708,00"/>
        <filter val="2,00"/>
        <filter val="20,02"/>
        <filter val="208,00"/>
        <filter val="24"/>
        <filter val="24,00"/>
        <filter val="25,00"/>
        <filter val="258,00"/>
        <filter val="258,71"/>
        <filter val="280,00"/>
        <filter val="335,00"/>
        <filter val="336,74"/>
        <filter val="348,48"/>
        <filter val="353,00"/>
        <filter val="36,00"/>
        <filter val="376,00"/>
        <filter val="379,00"/>
        <filter val="38,00"/>
        <filter val="39,88"/>
        <filter val="4,00"/>
        <filter val="4,17"/>
        <filter val="401,00"/>
        <filter val="409,00"/>
        <filter val="428,00"/>
        <filter val="47,26"/>
        <filter val="486,00"/>
        <filter val="489,00"/>
        <filter val="56,02"/>
        <filter val="578,00"/>
        <filter val="62,69"/>
        <filter val="648,00"/>
        <filter val="66,00"/>
        <filter val="66,20"/>
        <filter val="689,00"/>
        <filter val="69,00"/>
        <filter val="811,00"/>
        <filter val="85,00"/>
        <filter val="86,67"/>
        <filter val="87,51"/>
        <filter val="883,00"/>
        <filter val="888,00"/>
        <filter val="9,80"/>
        <filter val="94,00"/>
        <filter val="96,00"/>
        <filter val="993,00"/>
        <filter val="995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