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2B3A26B6-26E1-431F-8FEE-177411FE0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91029"/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O7" i="1"/>
  <c r="O8" i="1"/>
  <c r="P8" i="1" s="1"/>
  <c r="O9" i="1"/>
  <c r="O10" i="1"/>
  <c r="O11" i="1"/>
  <c r="P11" i="1" s="1"/>
  <c r="O12" i="1"/>
  <c r="O13" i="1"/>
  <c r="O14" i="1"/>
  <c r="O15" i="1"/>
  <c r="O16" i="1"/>
  <c r="O17" i="1"/>
  <c r="O18" i="1"/>
  <c r="O19" i="1"/>
  <c r="P19" i="1" s="1"/>
  <c r="O20" i="1"/>
  <c r="O21" i="1"/>
  <c r="P21" i="1" s="1"/>
  <c r="O22" i="1"/>
  <c r="O23" i="1"/>
  <c r="O24" i="1"/>
  <c r="P24" i="1" s="1"/>
  <c r="O25" i="1"/>
  <c r="S25" i="1" s="1"/>
  <c r="O26" i="1"/>
  <c r="T26" i="1" s="1"/>
  <c r="O27" i="1"/>
  <c r="O28" i="1"/>
  <c r="S28" i="1" s="1"/>
  <c r="O29" i="1"/>
  <c r="O30" i="1"/>
  <c r="O31" i="1"/>
  <c r="O32" i="1"/>
  <c r="O33" i="1"/>
  <c r="P33" i="1" s="1"/>
  <c r="O34" i="1"/>
  <c r="O35" i="1"/>
  <c r="P35" i="1" s="1"/>
  <c r="O36" i="1"/>
  <c r="P36" i="1" s="1"/>
  <c r="O37" i="1"/>
  <c r="O38" i="1"/>
  <c r="O39" i="1"/>
  <c r="O40" i="1"/>
  <c r="O41" i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O49" i="1"/>
  <c r="O50" i="1"/>
  <c r="O51" i="1"/>
  <c r="O52" i="1"/>
  <c r="S52" i="1" s="1"/>
  <c r="O53" i="1"/>
  <c r="P53" i="1" s="1"/>
  <c r="O54" i="1"/>
  <c r="P54" i="1" s="1"/>
  <c r="O55" i="1"/>
  <c r="O56" i="1"/>
  <c r="T56" i="1" s="1"/>
  <c r="O57" i="1"/>
  <c r="P57" i="1" s="1"/>
  <c r="O58" i="1"/>
  <c r="P58" i="1" s="1"/>
  <c r="O59" i="1"/>
  <c r="O60" i="1"/>
  <c r="P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P74" i="1" s="1"/>
  <c r="O75" i="1"/>
  <c r="T75" i="1" s="1"/>
  <c r="O76" i="1"/>
  <c r="O77" i="1"/>
  <c r="O78" i="1"/>
  <c r="O79" i="1"/>
  <c r="O80" i="1"/>
  <c r="O81" i="1"/>
  <c r="S81" i="1" s="1"/>
  <c r="O82" i="1"/>
  <c r="O83" i="1"/>
  <c r="O84" i="1"/>
  <c r="O85" i="1"/>
  <c r="O86" i="1"/>
  <c r="O87" i="1"/>
  <c r="O88" i="1"/>
  <c r="O89" i="1"/>
  <c r="O90" i="1"/>
  <c r="O91" i="1"/>
  <c r="O92" i="1"/>
  <c r="O93" i="1"/>
  <c r="P93" i="1" s="1"/>
  <c r="O94" i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7" i="1" l="1"/>
  <c r="P75" i="1"/>
  <c r="P77" i="1"/>
  <c r="P13" i="1"/>
  <c r="P26" i="1"/>
  <c r="P56" i="1"/>
  <c r="S47" i="1"/>
  <c r="P6" i="1"/>
  <c r="P48" i="1"/>
  <c r="S45" i="1"/>
  <c r="S24" i="1"/>
  <c r="P30" i="1"/>
  <c r="P50" i="1"/>
  <c r="P9" i="1"/>
  <c r="P31" i="1"/>
  <c r="P84" i="1"/>
  <c r="P10" i="1"/>
  <c r="P32" i="1"/>
  <c r="P87" i="1"/>
  <c r="S79" i="1"/>
  <c r="P88" i="1"/>
  <c r="S38" i="1"/>
  <c r="P89" i="1"/>
  <c r="S77" i="1"/>
  <c r="S57" i="1"/>
  <c r="S17" i="1"/>
  <c r="P37" i="1"/>
  <c r="P90" i="1"/>
  <c r="S16" i="1"/>
  <c r="P59" i="1"/>
  <c r="S55" i="1"/>
  <c r="P39" i="1"/>
  <c r="S54" i="1"/>
  <c r="P40" i="1"/>
  <c r="P41" i="1"/>
  <c r="P73" i="1"/>
  <c r="P94" i="1"/>
  <c r="S49" i="1"/>
  <c r="S29" i="1"/>
  <c r="S8" i="1"/>
  <c r="S7" i="1"/>
  <c r="S46" i="1"/>
  <c r="S83" i="1"/>
  <c r="S43" i="1"/>
  <c r="S23" i="1"/>
  <c r="S82" i="1"/>
  <c r="S22" i="1"/>
  <c r="S44" i="1"/>
  <c r="S42" i="1"/>
  <c r="S21" i="1"/>
  <c r="S80" i="1"/>
  <c r="S60" i="1"/>
  <c r="S20" i="1"/>
  <c r="S78" i="1"/>
  <c r="S58" i="1"/>
  <c r="S76" i="1"/>
  <c r="S36" i="1"/>
  <c r="S35" i="1"/>
  <c r="S15" i="1"/>
  <c r="S74" i="1"/>
  <c r="S34" i="1"/>
  <c r="S14" i="1"/>
  <c r="S93" i="1"/>
  <c r="S53" i="1"/>
  <c r="S33" i="1"/>
  <c r="T54" i="1"/>
  <c r="T94" i="1"/>
  <c r="T74" i="1"/>
  <c r="T58" i="1"/>
  <c r="T18" i="1"/>
  <c r="T55" i="1"/>
  <c r="T46" i="1"/>
  <c r="T38" i="1"/>
  <c r="T86" i="1"/>
  <c r="T36" i="1"/>
  <c r="T78" i="1"/>
  <c r="T35" i="1"/>
  <c r="T76" i="1"/>
  <c r="T34" i="1"/>
  <c r="T16" i="1"/>
  <c r="T66" i="1"/>
  <c r="T15" i="1"/>
  <c r="T14" i="1"/>
  <c r="T85" i="1"/>
  <c r="T65" i="1"/>
  <c r="T45" i="1"/>
  <c r="T25" i="1"/>
  <c r="T84" i="1"/>
  <c r="T64" i="1"/>
  <c r="T44" i="1"/>
  <c r="T24" i="1"/>
  <c r="T93" i="1"/>
  <c r="T83" i="1"/>
  <c r="T73" i="1"/>
  <c r="T63" i="1"/>
  <c r="T53" i="1"/>
  <c r="T43" i="1"/>
  <c r="T33" i="1"/>
  <c r="T23" i="1"/>
  <c r="T13" i="1"/>
  <c r="T92" i="1"/>
  <c r="T82" i="1"/>
  <c r="T72" i="1"/>
  <c r="T62" i="1"/>
  <c r="T52" i="1"/>
  <c r="T42" i="1"/>
  <c r="T32" i="1"/>
  <c r="T22" i="1"/>
  <c r="T12" i="1"/>
  <c r="T91" i="1"/>
  <c r="T81" i="1"/>
  <c r="T71" i="1"/>
  <c r="T61" i="1"/>
  <c r="T51" i="1"/>
  <c r="T41" i="1"/>
  <c r="T31" i="1"/>
  <c r="T21" i="1"/>
  <c r="T11" i="1"/>
  <c r="T90" i="1"/>
  <c r="T80" i="1"/>
  <c r="T70" i="1"/>
  <c r="T60" i="1"/>
  <c r="T50" i="1"/>
  <c r="T40" i="1"/>
  <c r="T30" i="1"/>
  <c r="T20" i="1"/>
  <c r="T10" i="1"/>
  <c r="T89" i="1"/>
  <c r="T79" i="1"/>
  <c r="T69" i="1"/>
  <c r="T59" i="1"/>
  <c r="T49" i="1"/>
  <c r="T39" i="1"/>
  <c r="T29" i="1"/>
  <c r="T19" i="1"/>
  <c r="T9" i="1"/>
  <c r="T88" i="1"/>
  <c r="T68" i="1"/>
  <c r="T48" i="1"/>
  <c r="T28" i="1"/>
  <c r="T8" i="1"/>
  <c r="T87" i="1"/>
  <c r="T77" i="1"/>
  <c r="T67" i="1"/>
  <c r="T57" i="1"/>
  <c r="T47" i="1"/>
  <c r="T37" i="1"/>
  <c r="T27" i="1"/>
  <c r="T17" i="1"/>
  <c r="T7" i="1"/>
  <c r="O5" i="1"/>
  <c r="K5" i="1"/>
  <c r="S13" i="1" l="1"/>
  <c r="S56" i="1"/>
  <c r="S75" i="1"/>
  <c r="S6" i="1"/>
  <c r="S26" i="1"/>
  <c r="S39" i="1"/>
  <c r="AF5" i="1"/>
  <c r="S59" i="1"/>
  <c r="S87" i="1"/>
  <c r="S48" i="1"/>
  <c r="S68" i="1"/>
  <c r="S41" i="1"/>
  <c r="S88" i="1"/>
  <c r="S30" i="1"/>
  <c r="S12" i="1"/>
  <c r="S11" i="1"/>
  <c r="S9" i="1"/>
  <c r="S89" i="1"/>
  <c r="S37" i="1"/>
  <c r="S10" i="1"/>
  <c r="S18" i="1"/>
  <c r="S50" i="1"/>
  <c r="S90" i="1"/>
  <c r="S73" i="1"/>
  <c r="S19" i="1"/>
  <c r="S84" i="1"/>
  <c r="S32" i="1"/>
  <c r="S85" i="1"/>
  <c r="S92" i="1"/>
  <c r="S94" i="1"/>
  <c r="S31" i="1"/>
  <c r="S40" i="1"/>
  <c r="S86" i="1"/>
  <c r="S51" i="1"/>
  <c r="S91" i="1"/>
  <c r="S27" i="1"/>
  <c r="P5" i="1"/>
</calcChain>
</file>

<file path=xl/sharedStrings.xml><?xml version="1.0" encoding="utf-8"?>
<sst xmlns="http://schemas.openxmlformats.org/spreadsheetml/2006/main" count="359" uniqueCount="150">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</sst>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6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8745.42</v>
      </c>
      <c r="F5" s="4">
        <f>SUM(F6:F500)</f>
        <v>10932.535</v>
      </c>
      <c r="G5" s="7"/>
      <c r="H5" s="1"/>
      <c r="I5" s="1"/>
      <c r="J5" s="4">
        <f t="shared" ref="J5:Q5" si="0">SUM(J6:J500)</f>
        <v>8882.86</v>
      </c>
      <c r="K5" s="4">
        <f t="shared" si="0"/>
        <v>-137.44000000000005</v>
      </c>
      <c r="L5" s="4">
        <f t="shared" si="0"/>
        <v>0</v>
      </c>
      <c r="M5" s="4">
        <f t="shared" si="0"/>
        <v>0</v>
      </c>
      <c r="N5" s="4">
        <f t="shared" si="0"/>
        <v>5407.4820800000007</v>
      </c>
      <c r="O5" s="4">
        <f t="shared" si="0"/>
        <v>1749.0840000000003</v>
      </c>
      <c r="P5" s="4">
        <f t="shared" si="0"/>
        <v>3824.2891200000004</v>
      </c>
      <c r="Q5" s="4">
        <f t="shared" si="0"/>
        <v>0</v>
      </c>
      <c r="R5" s="1"/>
      <c r="S5" s="1"/>
      <c r="T5" s="1"/>
      <c r="U5" s="4">
        <f t="shared" ref="U5:AD5" si="1">SUM(U6:U500)</f>
        <v>1717.9726000000003</v>
      </c>
      <c r="V5" s="4">
        <f t="shared" si="1"/>
        <v>1702.9536000000005</v>
      </c>
      <c r="W5" s="4">
        <f t="shared" si="1"/>
        <v>1651.7740000000003</v>
      </c>
      <c r="X5" s="4">
        <f t="shared" si="1"/>
        <v>1635.8345999999999</v>
      </c>
      <c r="Y5" s="4">
        <f t="shared" si="1"/>
        <v>1586.2564000000002</v>
      </c>
      <c r="Z5" s="4">
        <f t="shared" si="1"/>
        <v>1585.9336000000008</v>
      </c>
      <c r="AA5" s="4">
        <f t="shared" si="1"/>
        <v>1620.938000000001</v>
      </c>
      <c r="AB5" s="4">
        <f t="shared" si="1"/>
        <v>1860.1211999999996</v>
      </c>
      <c r="AC5" s="4">
        <f t="shared" si="1"/>
        <v>1852.0088000000001</v>
      </c>
      <c r="AD5" s="4">
        <f t="shared" si="1"/>
        <v>1648.8392000000003</v>
      </c>
      <c r="AE5" s="1"/>
      <c r="AF5" s="4">
        <f>SUM(AF6:AF500)</f>
        <v>2931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87.036000000000001</v>
      </c>
      <c r="D6" s="1">
        <v>64.385000000000005</v>
      </c>
      <c r="E6" s="1">
        <v>67.745000000000005</v>
      </c>
      <c r="F6" s="1">
        <v>77.637</v>
      </c>
      <c r="G6" s="7">
        <v>1</v>
      </c>
      <c r="H6" s="1">
        <v>50</v>
      </c>
      <c r="I6" s="1" t="s">
        <v>36</v>
      </c>
      <c r="J6" s="1">
        <v>61.9</v>
      </c>
      <c r="K6" s="1">
        <f t="shared" ref="K6:K37" si="2">E6-J6</f>
        <v>5.845000000000006</v>
      </c>
      <c r="L6" s="1"/>
      <c r="M6" s="1"/>
      <c r="N6" s="1">
        <v>0</v>
      </c>
      <c r="O6" s="1">
        <f>E6/5</f>
        <v>13.549000000000001</v>
      </c>
      <c r="P6" s="5">
        <f>11*O6-N6-F6</f>
        <v>71.402000000000015</v>
      </c>
      <c r="Q6" s="5"/>
      <c r="R6" s="1"/>
      <c r="S6" s="1">
        <f>(F6+N6+P6)/O6</f>
        <v>11</v>
      </c>
      <c r="T6" s="1">
        <f>(F6+N6)/O6</f>
        <v>5.7300907816074984</v>
      </c>
      <c r="U6" s="1">
        <v>8.5701999999999998</v>
      </c>
      <c r="V6" s="1">
        <v>13.3444</v>
      </c>
      <c r="W6" s="1">
        <v>13.601599999999999</v>
      </c>
      <c r="X6" s="1">
        <v>13.6288</v>
      </c>
      <c r="Y6" s="1">
        <v>13.6348</v>
      </c>
      <c r="Z6" s="1">
        <v>15.9084</v>
      </c>
      <c r="AA6" s="1">
        <v>17.691199999999998</v>
      </c>
      <c r="AB6" s="1">
        <v>18.198599999999999</v>
      </c>
      <c r="AC6" s="1">
        <v>19.121600000000001</v>
      </c>
      <c r="AD6" s="1">
        <v>10.3658</v>
      </c>
      <c r="AE6" s="1"/>
      <c r="AF6" s="1">
        <f>ROUND(G6*P6,0)</f>
        <v>71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58.874000000000002</v>
      </c>
      <c r="D7" s="1">
        <v>118.51600000000001</v>
      </c>
      <c r="E7" s="1">
        <v>73.676000000000002</v>
      </c>
      <c r="F7" s="1">
        <v>95.105999999999995</v>
      </c>
      <c r="G7" s="7">
        <v>1</v>
      </c>
      <c r="H7" s="1">
        <v>45</v>
      </c>
      <c r="I7" s="1" t="s">
        <v>36</v>
      </c>
      <c r="J7" s="1">
        <v>57.6</v>
      </c>
      <c r="K7" s="1">
        <f t="shared" si="2"/>
        <v>16.076000000000001</v>
      </c>
      <c r="L7" s="1"/>
      <c r="M7" s="1"/>
      <c r="N7" s="1">
        <v>72.752799999999993</v>
      </c>
      <c r="O7" s="1">
        <f t="shared" ref="O7:O70" si="3">E7/5</f>
        <v>14.735200000000001</v>
      </c>
      <c r="P7" s="5"/>
      <c r="Q7" s="5"/>
      <c r="R7" s="1"/>
      <c r="S7" s="1">
        <f t="shared" ref="S7:S70" si="4">(F7+N7+P7)/O7</f>
        <v>11.391687930940874</v>
      </c>
      <c r="T7" s="1">
        <f t="shared" ref="T7:T70" si="5">(F7+N7)/O7</f>
        <v>11.391687930940874</v>
      </c>
      <c r="U7" s="1">
        <v>16.3428</v>
      </c>
      <c r="V7" s="1">
        <v>13.2232</v>
      </c>
      <c r="W7" s="1">
        <v>12.142200000000001</v>
      </c>
      <c r="X7" s="1">
        <v>11.3558</v>
      </c>
      <c r="Y7" s="1">
        <v>7.5780000000000003</v>
      </c>
      <c r="Z7" s="1">
        <v>3.7393999999999998</v>
      </c>
      <c r="AA7" s="1">
        <v>5.6353999999999997</v>
      </c>
      <c r="AB7" s="1">
        <v>4.8875999999999999</v>
      </c>
      <c r="AC7" s="1">
        <v>3.2704</v>
      </c>
      <c r="AD7" s="1">
        <v>12.712</v>
      </c>
      <c r="AE7" s="1" t="s">
        <v>38</v>
      </c>
      <c r="AF7" s="1">
        <f t="shared" ref="AF7:AF70" si="6">ROUND(G7*P7,0)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110.52800000000001</v>
      </c>
      <c r="D8" s="1"/>
      <c r="E8" s="1">
        <v>51.957999999999998</v>
      </c>
      <c r="F8" s="1">
        <v>51.79</v>
      </c>
      <c r="G8" s="7">
        <v>1</v>
      </c>
      <c r="H8" s="1">
        <v>45</v>
      </c>
      <c r="I8" s="1" t="s">
        <v>36</v>
      </c>
      <c r="J8" s="1">
        <v>45.9</v>
      </c>
      <c r="K8" s="1">
        <f t="shared" si="2"/>
        <v>6.0579999999999998</v>
      </c>
      <c r="L8" s="1"/>
      <c r="M8" s="1"/>
      <c r="N8" s="1">
        <v>36.777999999999992</v>
      </c>
      <c r="O8" s="1">
        <f t="shared" si="3"/>
        <v>10.3916</v>
      </c>
      <c r="P8" s="5">
        <f t="shared" ref="P8:P24" si="7">11*O8-N8-F8</f>
        <v>25.739600000000017</v>
      </c>
      <c r="Q8" s="5"/>
      <c r="R8" s="1"/>
      <c r="S8" s="1">
        <f t="shared" si="4"/>
        <v>11</v>
      </c>
      <c r="T8" s="1">
        <f t="shared" si="5"/>
        <v>8.5230378382539733</v>
      </c>
      <c r="U8" s="1">
        <v>9.8203999999999994</v>
      </c>
      <c r="V8" s="1">
        <v>8.6752000000000002</v>
      </c>
      <c r="W8" s="1">
        <v>8.1319999999999997</v>
      </c>
      <c r="X8" s="1">
        <v>6.8900000000000006</v>
      </c>
      <c r="Y8" s="1">
        <v>6.0771999999999986</v>
      </c>
      <c r="Z8" s="1">
        <v>7.2907999999999999</v>
      </c>
      <c r="AA8" s="1">
        <v>8.0944000000000003</v>
      </c>
      <c r="AB8" s="1">
        <v>19.3748</v>
      </c>
      <c r="AC8" s="1">
        <v>19.3902</v>
      </c>
      <c r="AD8" s="1">
        <v>18.181000000000001</v>
      </c>
      <c r="AE8" s="1"/>
      <c r="AF8" s="1">
        <f t="shared" si="6"/>
        <v>26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190</v>
      </c>
      <c r="D9" s="1">
        <v>150</v>
      </c>
      <c r="E9" s="1">
        <v>161</v>
      </c>
      <c r="F9" s="1">
        <v>146</v>
      </c>
      <c r="G9" s="7">
        <v>0.45</v>
      </c>
      <c r="H9" s="1">
        <v>45</v>
      </c>
      <c r="I9" s="1" t="s">
        <v>36</v>
      </c>
      <c r="J9" s="1">
        <v>163</v>
      </c>
      <c r="K9" s="1">
        <f t="shared" si="2"/>
        <v>-2</v>
      </c>
      <c r="L9" s="1"/>
      <c r="M9" s="1"/>
      <c r="N9" s="1">
        <v>100</v>
      </c>
      <c r="O9" s="1">
        <f t="shared" si="3"/>
        <v>32.200000000000003</v>
      </c>
      <c r="P9" s="5">
        <f t="shared" si="7"/>
        <v>108.20000000000005</v>
      </c>
      <c r="Q9" s="5"/>
      <c r="R9" s="1"/>
      <c r="S9" s="1">
        <f t="shared" si="4"/>
        <v>11</v>
      </c>
      <c r="T9" s="1">
        <f t="shared" si="5"/>
        <v>7.6397515527950306</v>
      </c>
      <c r="U9" s="1">
        <v>27</v>
      </c>
      <c r="V9" s="1">
        <v>27.8</v>
      </c>
      <c r="W9" s="1">
        <v>28.2</v>
      </c>
      <c r="X9" s="1">
        <v>26.6</v>
      </c>
      <c r="Y9" s="1">
        <v>27.2</v>
      </c>
      <c r="Z9" s="1">
        <v>22.2</v>
      </c>
      <c r="AA9" s="1">
        <v>17.8</v>
      </c>
      <c r="AB9" s="1">
        <v>18.600000000000001</v>
      </c>
      <c r="AC9" s="1">
        <v>18.399999999999999</v>
      </c>
      <c r="AD9" s="1">
        <v>31.8</v>
      </c>
      <c r="AE9" s="1" t="s">
        <v>38</v>
      </c>
      <c r="AF9" s="1">
        <f t="shared" si="6"/>
        <v>49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99</v>
      </c>
      <c r="D10" s="1">
        <v>222</v>
      </c>
      <c r="E10" s="1">
        <v>175</v>
      </c>
      <c r="F10" s="1">
        <v>110</v>
      </c>
      <c r="G10" s="7">
        <v>0.45</v>
      </c>
      <c r="H10" s="1">
        <v>45</v>
      </c>
      <c r="I10" s="1" t="s">
        <v>36</v>
      </c>
      <c r="J10" s="1">
        <v>180</v>
      </c>
      <c r="K10" s="1">
        <f t="shared" si="2"/>
        <v>-5</v>
      </c>
      <c r="L10" s="1"/>
      <c r="M10" s="1"/>
      <c r="N10" s="1">
        <v>150</v>
      </c>
      <c r="O10" s="1">
        <f t="shared" si="3"/>
        <v>35</v>
      </c>
      <c r="P10" s="5">
        <f t="shared" si="7"/>
        <v>125</v>
      </c>
      <c r="Q10" s="5"/>
      <c r="R10" s="1"/>
      <c r="S10" s="1">
        <f t="shared" si="4"/>
        <v>11</v>
      </c>
      <c r="T10" s="1">
        <f t="shared" si="5"/>
        <v>7.4285714285714288</v>
      </c>
      <c r="U10" s="1">
        <v>29</v>
      </c>
      <c r="V10" s="1">
        <v>26.6</v>
      </c>
      <c r="W10" s="1">
        <v>24.6</v>
      </c>
      <c r="X10" s="1">
        <v>20.6</v>
      </c>
      <c r="Y10" s="1">
        <v>19.8</v>
      </c>
      <c r="Z10" s="1">
        <v>23</v>
      </c>
      <c r="AA10" s="1">
        <v>23.8</v>
      </c>
      <c r="AB10" s="1">
        <v>25</v>
      </c>
      <c r="AC10" s="1">
        <v>24</v>
      </c>
      <c r="AD10" s="1">
        <v>30.277200000000001</v>
      </c>
      <c r="AE10" s="1" t="s">
        <v>43</v>
      </c>
      <c r="AF10" s="1">
        <f t="shared" si="6"/>
        <v>56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52</v>
      </c>
      <c r="D11" s="1"/>
      <c r="E11" s="1">
        <v>38</v>
      </c>
      <c r="F11" s="1">
        <v>11</v>
      </c>
      <c r="G11" s="7">
        <v>0.17</v>
      </c>
      <c r="H11" s="1">
        <v>180</v>
      </c>
      <c r="I11" s="1" t="s">
        <v>36</v>
      </c>
      <c r="J11" s="1">
        <v>38</v>
      </c>
      <c r="K11" s="1">
        <f t="shared" si="2"/>
        <v>0</v>
      </c>
      <c r="L11" s="1"/>
      <c r="M11" s="1"/>
      <c r="N11" s="1">
        <v>0</v>
      </c>
      <c r="O11" s="1">
        <f t="shared" si="3"/>
        <v>7.6</v>
      </c>
      <c r="P11" s="5">
        <f>10*O11-N11-F11</f>
        <v>65</v>
      </c>
      <c r="Q11" s="5"/>
      <c r="R11" s="1"/>
      <c r="S11" s="1">
        <f t="shared" si="4"/>
        <v>10</v>
      </c>
      <c r="T11" s="1">
        <f t="shared" si="5"/>
        <v>1.4473684210526316</v>
      </c>
      <c r="U11" s="1">
        <v>1.6</v>
      </c>
      <c r="V11" s="1">
        <v>3.6</v>
      </c>
      <c r="W11" s="1">
        <v>4</v>
      </c>
      <c r="X11" s="1">
        <v>5.4</v>
      </c>
      <c r="Y11" s="1">
        <v>4.5999999999999996</v>
      </c>
      <c r="Z11" s="1">
        <v>2.8</v>
      </c>
      <c r="AA11" s="1">
        <v>4.4000000000000004</v>
      </c>
      <c r="AB11" s="1">
        <v>8.6</v>
      </c>
      <c r="AC11" s="1">
        <v>6.6</v>
      </c>
      <c r="AD11" s="1">
        <v>3</v>
      </c>
      <c r="AE11" s="1"/>
      <c r="AF11" s="1">
        <f t="shared" si="6"/>
        <v>11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28</v>
      </c>
      <c r="D12" s="1">
        <v>54</v>
      </c>
      <c r="E12" s="1">
        <v>25</v>
      </c>
      <c r="F12" s="1">
        <v>48</v>
      </c>
      <c r="G12" s="7">
        <v>0.3</v>
      </c>
      <c r="H12" s="1">
        <v>40</v>
      </c>
      <c r="I12" s="1" t="s">
        <v>36</v>
      </c>
      <c r="J12" s="1">
        <v>38</v>
      </c>
      <c r="K12" s="1">
        <f t="shared" si="2"/>
        <v>-13</v>
      </c>
      <c r="L12" s="1"/>
      <c r="M12" s="1"/>
      <c r="N12" s="1">
        <v>6</v>
      </c>
      <c r="O12" s="1">
        <f t="shared" si="3"/>
        <v>5</v>
      </c>
      <c r="P12" s="5"/>
      <c r="Q12" s="5"/>
      <c r="R12" s="1"/>
      <c r="S12" s="1">
        <f t="shared" si="4"/>
        <v>10.8</v>
      </c>
      <c r="T12" s="1">
        <f t="shared" si="5"/>
        <v>10.8</v>
      </c>
      <c r="U12" s="1">
        <v>5.4</v>
      </c>
      <c r="V12" s="1">
        <v>6</v>
      </c>
      <c r="W12" s="1">
        <v>4.8</v>
      </c>
      <c r="X12" s="1">
        <v>2.4</v>
      </c>
      <c r="Y12" s="1">
        <v>1.8</v>
      </c>
      <c r="Z12" s="1">
        <v>1</v>
      </c>
      <c r="AA12" s="1">
        <v>2.4</v>
      </c>
      <c r="AB12" s="1">
        <v>6</v>
      </c>
      <c r="AC12" s="1">
        <v>4.5999999999999996</v>
      </c>
      <c r="AD12" s="1">
        <v>3</v>
      </c>
      <c r="AE12" s="1"/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41</v>
      </c>
      <c r="C13" s="1">
        <v>50</v>
      </c>
      <c r="D13" s="1">
        <v>15</v>
      </c>
      <c r="E13" s="1">
        <v>45</v>
      </c>
      <c r="F13" s="1">
        <v>12</v>
      </c>
      <c r="G13" s="7">
        <v>0.17</v>
      </c>
      <c r="H13" s="1">
        <v>180</v>
      </c>
      <c r="I13" s="1" t="s">
        <v>36</v>
      </c>
      <c r="J13" s="1">
        <v>45</v>
      </c>
      <c r="K13" s="1">
        <f t="shared" si="2"/>
        <v>0</v>
      </c>
      <c r="L13" s="1"/>
      <c r="M13" s="1"/>
      <c r="N13" s="1">
        <v>0</v>
      </c>
      <c r="O13" s="1">
        <f t="shared" si="3"/>
        <v>9</v>
      </c>
      <c r="P13" s="5">
        <f>10*O13-N13-F13</f>
        <v>78</v>
      </c>
      <c r="Q13" s="5"/>
      <c r="R13" s="1"/>
      <c r="S13" s="1">
        <f t="shared" si="4"/>
        <v>10</v>
      </c>
      <c r="T13" s="1">
        <f t="shared" si="5"/>
        <v>1.3333333333333333</v>
      </c>
      <c r="U13" s="1">
        <v>4.2</v>
      </c>
      <c r="V13" s="1">
        <v>4.5999999999999996</v>
      </c>
      <c r="W13" s="1">
        <v>4.4000000000000004</v>
      </c>
      <c r="X13" s="1">
        <v>6.6</v>
      </c>
      <c r="Y13" s="1">
        <v>6.6</v>
      </c>
      <c r="Z13" s="1">
        <v>7.2</v>
      </c>
      <c r="AA13" s="1">
        <v>7.6</v>
      </c>
      <c r="AB13" s="1">
        <v>8.8000000000000007</v>
      </c>
      <c r="AC13" s="1">
        <v>7.6</v>
      </c>
      <c r="AD13" s="1">
        <v>7.4</v>
      </c>
      <c r="AE13" s="1"/>
      <c r="AF13" s="1">
        <f t="shared" si="6"/>
        <v>13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41</v>
      </c>
      <c r="C14" s="1">
        <v>28</v>
      </c>
      <c r="D14" s="1"/>
      <c r="E14" s="1">
        <v>6</v>
      </c>
      <c r="F14" s="1">
        <v>20</v>
      </c>
      <c r="G14" s="7">
        <v>0.35</v>
      </c>
      <c r="H14" s="1">
        <v>50</v>
      </c>
      <c r="I14" s="1" t="s">
        <v>36</v>
      </c>
      <c r="J14" s="1">
        <v>7</v>
      </c>
      <c r="K14" s="1">
        <f t="shared" si="2"/>
        <v>-1</v>
      </c>
      <c r="L14" s="1"/>
      <c r="M14" s="1"/>
      <c r="N14" s="1">
        <v>0</v>
      </c>
      <c r="O14" s="1">
        <f t="shared" si="3"/>
        <v>1.2</v>
      </c>
      <c r="P14" s="5"/>
      <c r="Q14" s="5"/>
      <c r="R14" s="1"/>
      <c r="S14" s="1">
        <f t="shared" si="4"/>
        <v>16.666666666666668</v>
      </c>
      <c r="T14" s="1">
        <f t="shared" si="5"/>
        <v>16.666666666666668</v>
      </c>
      <c r="U14" s="1">
        <v>1.2</v>
      </c>
      <c r="V14" s="1">
        <v>1.2</v>
      </c>
      <c r="W14" s="1">
        <v>1.6</v>
      </c>
      <c r="X14" s="1">
        <v>1.6</v>
      </c>
      <c r="Y14" s="1">
        <v>1</v>
      </c>
      <c r="Z14" s="1">
        <v>2.2000000000000002</v>
      </c>
      <c r="AA14" s="1">
        <v>3.4</v>
      </c>
      <c r="AB14" s="1">
        <v>3.4</v>
      </c>
      <c r="AC14" s="1">
        <v>2.4</v>
      </c>
      <c r="AD14" s="1">
        <v>0</v>
      </c>
      <c r="AE14" s="19" t="s">
        <v>48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34</v>
      </c>
      <c r="D15" s="1">
        <v>12</v>
      </c>
      <c r="E15" s="1">
        <v>15</v>
      </c>
      <c r="F15" s="1">
        <v>24</v>
      </c>
      <c r="G15" s="7">
        <v>0.35</v>
      </c>
      <c r="H15" s="1">
        <v>50</v>
      </c>
      <c r="I15" s="1" t="s">
        <v>36</v>
      </c>
      <c r="J15" s="1">
        <v>16</v>
      </c>
      <c r="K15" s="1">
        <f t="shared" si="2"/>
        <v>-1</v>
      </c>
      <c r="L15" s="1"/>
      <c r="M15" s="1"/>
      <c r="N15" s="1">
        <v>8</v>
      </c>
      <c r="O15" s="1">
        <f t="shared" si="3"/>
        <v>3</v>
      </c>
      <c r="P15" s="5"/>
      <c r="Q15" s="5"/>
      <c r="R15" s="1"/>
      <c r="S15" s="1">
        <f t="shared" si="4"/>
        <v>10.666666666666666</v>
      </c>
      <c r="T15" s="1">
        <f t="shared" si="5"/>
        <v>10.666666666666666</v>
      </c>
      <c r="U15" s="1">
        <v>3.6</v>
      </c>
      <c r="V15" s="1">
        <v>2.2000000000000002</v>
      </c>
      <c r="W15" s="1">
        <v>3.2</v>
      </c>
      <c r="X15" s="1">
        <v>4</v>
      </c>
      <c r="Y15" s="1">
        <v>-0.6</v>
      </c>
      <c r="Z15" s="1">
        <v>0.6</v>
      </c>
      <c r="AA15" s="1">
        <v>2</v>
      </c>
      <c r="AB15" s="1">
        <v>4.5999999999999996</v>
      </c>
      <c r="AC15" s="1">
        <v>3.4</v>
      </c>
      <c r="AD15" s="1">
        <v>0.2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81.055000000000007</v>
      </c>
      <c r="D16" s="1">
        <v>117.398</v>
      </c>
      <c r="E16" s="1">
        <v>89.174000000000007</v>
      </c>
      <c r="F16" s="1">
        <v>100.58499999999999</v>
      </c>
      <c r="G16" s="7">
        <v>1</v>
      </c>
      <c r="H16" s="1">
        <v>55</v>
      </c>
      <c r="I16" s="1" t="s">
        <v>36</v>
      </c>
      <c r="J16" s="1">
        <v>87.26</v>
      </c>
      <c r="K16" s="1">
        <f t="shared" si="2"/>
        <v>1.9140000000000015</v>
      </c>
      <c r="L16" s="1"/>
      <c r="M16" s="1"/>
      <c r="N16" s="1">
        <v>100</v>
      </c>
      <c r="O16" s="1">
        <f t="shared" si="3"/>
        <v>17.834800000000001</v>
      </c>
      <c r="P16" s="5"/>
      <c r="Q16" s="5"/>
      <c r="R16" s="1"/>
      <c r="S16" s="1">
        <f t="shared" si="4"/>
        <v>11.246832036243747</v>
      </c>
      <c r="T16" s="1">
        <f t="shared" si="5"/>
        <v>11.246832036243747</v>
      </c>
      <c r="U16" s="1">
        <v>17.088999999999999</v>
      </c>
      <c r="V16" s="1">
        <v>15.062200000000001</v>
      </c>
      <c r="W16" s="1">
        <v>15.239800000000001</v>
      </c>
      <c r="X16" s="1">
        <v>16.4664</v>
      </c>
      <c r="Y16" s="1">
        <v>15.4156</v>
      </c>
      <c r="Z16" s="1">
        <v>13.6122</v>
      </c>
      <c r="AA16" s="1">
        <v>13.4376</v>
      </c>
      <c r="AB16" s="1">
        <v>22.327200000000001</v>
      </c>
      <c r="AC16" s="1">
        <v>23.3566</v>
      </c>
      <c r="AD16" s="1">
        <v>16.344000000000001</v>
      </c>
      <c r="AE16" s="1" t="s">
        <v>51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977.51</v>
      </c>
      <c r="D17" s="1">
        <v>961.67499999999995</v>
      </c>
      <c r="E17" s="1">
        <v>846.29100000000005</v>
      </c>
      <c r="F17" s="1">
        <v>919.46600000000001</v>
      </c>
      <c r="G17" s="7">
        <v>1</v>
      </c>
      <c r="H17" s="1">
        <v>50</v>
      </c>
      <c r="I17" s="1" t="s">
        <v>36</v>
      </c>
      <c r="J17" s="1">
        <v>857.1</v>
      </c>
      <c r="K17" s="1">
        <f t="shared" si="2"/>
        <v>-10.808999999999969</v>
      </c>
      <c r="L17" s="1"/>
      <c r="M17" s="1"/>
      <c r="N17" s="1">
        <v>900</v>
      </c>
      <c r="O17" s="1">
        <f t="shared" si="3"/>
        <v>169.25820000000002</v>
      </c>
      <c r="P17" s="5">
        <f>12*O17-N17-F17</f>
        <v>211.6324000000003</v>
      </c>
      <c r="Q17" s="5"/>
      <c r="R17" s="1"/>
      <c r="S17" s="1">
        <f t="shared" si="4"/>
        <v>12</v>
      </c>
      <c r="T17" s="1">
        <f t="shared" si="5"/>
        <v>10.749647579851374</v>
      </c>
      <c r="U17" s="1">
        <v>175.43199999999999</v>
      </c>
      <c r="V17" s="1">
        <v>162.33439999999999</v>
      </c>
      <c r="W17" s="1">
        <v>149.93940000000001</v>
      </c>
      <c r="X17" s="1">
        <v>116.25620000000001</v>
      </c>
      <c r="Y17" s="1">
        <v>111.2418</v>
      </c>
      <c r="Z17" s="1">
        <v>144.4392</v>
      </c>
      <c r="AA17" s="1">
        <v>153.5256</v>
      </c>
      <c r="AB17" s="1">
        <v>169.37200000000001</v>
      </c>
      <c r="AC17" s="1">
        <v>175.67859999999999</v>
      </c>
      <c r="AD17" s="1">
        <v>153.06100000000001</v>
      </c>
      <c r="AE17" s="1" t="s">
        <v>43</v>
      </c>
      <c r="AF17" s="1">
        <f t="shared" si="6"/>
        <v>212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13.651999999999999</v>
      </c>
      <c r="D18" s="1">
        <v>63.23</v>
      </c>
      <c r="E18" s="1">
        <v>22.062000000000001</v>
      </c>
      <c r="F18" s="1">
        <v>53.061999999999998</v>
      </c>
      <c r="G18" s="7">
        <v>1</v>
      </c>
      <c r="H18" s="1">
        <v>60</v>
      </c>
      <c r="I18" s="1" t="s">
        <v>36</v>
      </c>
      <c r="J18" s="1">
        <v>31.6</v>
      </c>
      <c r="K18" s="1">
        <f t="shared" si="2"/>
        <v>-9.5380000000000003</v>
      </c>
      <c r="L18" s="1"/>
      <c r="M18" s="1"/>
      <c r="N18" s="1">
        <v>0</v>
      </c>
      <c r="O18" s="1">
        <f t="shared" si="3"/>
        <v>4.4123999999999999</v>
      </c>
      <c r="P18" s="5"/>
      <c r="Q18" s="5"/>
      <c r="R18" s="1"/>
      <c r="S18" s="1">
        <f t="shared" si="4"/>
        <v>12.025654972350647</v>
      </c>
      <c r="T18" s="1">
        <f t="shared" si="5"/>
        <v>12.025654972350647</v>
      </c>
      <c r="U18" s="1">
        <v>4.5872000000000002</v>
      </c>
      <c r="V18" s="1">
        <v>5.8892000000000007</v>
      </c>
      <c r="W18" s="1">
        <v>6.6017999999999999</v>
      </c>
      <c r="X18" s="1">
        <v>4.4964000000000004</v>
      </c>
      <c r="Y18" s="1">
        <v>3.2553999999999998</v>
      </c>
      <c r="Z18" s="1">
        <v>5.6042000000000014</v>
      </c>
      <c r="AA18" s="1">
        <v>5.9569999999999999</v>
      </c>
      <c r="AB18" s="1">
        <v>4.3912000000000004</v>
      </c>
      <c r="AC18" s="1">
        <v>4.5648</v>
      </c>
      <c r="AD18" s="1">
        <v>6.9997999999999996</v>
      </c>
      <c r="AE18" s="1"/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623.51400000000001</v>
      </c>
      <c r="D19" s="1"/>
      <c r="E19" s="1">
        <v>246.5</v>
      </c>
      <c r="F19" s="1">
        <v>329.59100000000001</v>
      </c>
      <c r="G19" s="7">
        <v>1</v>
      </c>
      <c r="H19" s="1">
        <v>60</v>
      </c>
      <c r="I19" s="1" t="s">
        <v>36</v>
      </c>
      <c r="J19" s="1">
        <v>250.1</v>
      </c>
      <c r="K19" s="1">
        <f t="shared" si="2"/>
        <v>-3.5999999999999943</v>
      </c>
      <c r="L19" s="1"/>
      <c r="M19" s="1"/>
      <c r="N19" s="1">
        <v>88.990000000000009</v>
      </c>
      <c r="O19" s="1">
        <f t="shared" si="3"/>
        <v>49.3</v>
      </c>
      <c r="P19" s="5">
        <f>12*O19-N19-F19</f>
        <v>173.01899999999989</v>
      </c>
      <c r="Q19" s="5"/>
      <c r="R19" s="1"/>
      <c r="S19" s="1">
        <f t="shared" si="4"/>
        <v>11.999999999999998</v>
      </c>
      <c r="T19" s="1">
        <f t="shared" si="5"/>
        <v>8.4904868154158226</v>
      </c>
      <c r="U19" s="1">
        <v>47.334600000000002</v>
      </c>
      <c r="V19" s="1">
        <v>51.328800000000001</v>
      </c>
      <c r="W19" s="1">
        <v>51.327199999999998</v>
      </c>
      <c r="X19" s="1">
        <v>59.601599999999998</v>
      </c>
      <c r="Y19" s="1">
        <v>62.465599999999988</v>
      </c>
      <c r="Z19" s="1">
        <v>64.222000000000008</v>
      </c>
      <c r="AA19" s="1">
        <v>64.825000000000003</v>
      </c>
      <c r="AB19" s="1">
        <v>48.197600000000001</v>
      </c>
      <c r="AC19" s="1">
        <v>54.194200000000002</v>
      </c>
      <c r="AD19" s="1">
        <v>65.477599999999995</v>
      </c>
      <c r="AE19" s="1"/>
      <c r="AF19" s="1">
        <f t="shared" si="6"/>
        <v>173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>
        <v>2.7269999999999999</v>
      </c>
      <c r="D20" s="1">
        <v>52.927999999999997</v>
      </c>
      <c r="E20" s="1">
        <v>16.690999999999999</v>
      </c>
      <c r="F20" s="1">
        <v>37.186</v>
      </c>
      <c r="G20" s="7">
        <v>1</v>
      </c>
      <c r="H20" s="1">
        <v>60</v>
      </c>
      <c r="I20" s="1" t="s">
        <v>36</v>
      </c>
      <c r="J20" s="1">
        <v>18.600000000000001</v>
      </c>
      <c r="K20" s="1">
        <f t="shared" si="2"/>
        <v>-1.9090000000000025</v>
      </c>
      <c r="L20" s="1"/>
      <c r="M20" s="1"/>
      <c r="N20" s="1">
        <v>0</v>
      </c>
      <c r="O20" s="1">
        <f t="shared" si="3"/>
        <v>3.3381999999999996</v>
      </c>
      <c r="P20" s="5"/>
      <c r="Q20" s="5"/>
      <c r="R20" s="1"/>
      <c r="S20" s="1">
        <f t="shared" si="4"/>
        <v>11.13953627703553</v>
      </c>
      <c r="T20" s="1">
        <f t="shared" si="5"/>
        <v>11.13953627703553</v>
      </c>
      <c r="U20" s="1">
        <v>3.3626</v>
      </c>
      <c r="V20" s="1">
        <v>4.3752000000000004</v>
      </c>
      <c r="W20" s="1">
        <v>4.6950000000000003</v>
      </c>
      <c r="X20" s="1">
        <v>2.4542000000000002</v>
      </c>
      <c r="Y20" s="1">
        <v>2.4695999999999998</v>
      </c>
      <c r="Z20" s="1">
        <v>2.5988000000000002</v>
      </c>
      <c r="AA20" s="1">
        <v>2.0680000000000001</v>
      </c>
      <c r="AB20" s="1">
        <v>3.6442000000000001</v>
      </c>
      <c r="AC20" s="1">
        <v>4.0048000000000004</v>
      </c>
      <c r="AD20" s="1">
        <v>4.7290000000000001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100.72199999999999</v>
      </c>
      <c r="D21" s="1">
        <v>217.68</v>
      </c>
      <c r="E21" s="1">
        <v>135.41999999999999</v>
      </c>
      <c r="F21" s="1">
        <v>157.38399999999999</v>
      </c>
      <c r="G21" s="7">
        <v>1</v>
      </c>
      <c r="H21" s="1">
        <v>60</v>
      </c>
      <c r="I21" s="1" t="s">
        <v>36</v>
      </c>
      <c r="J21" s="1">
        <v>124</v>
      </c>
      <c r="K21" s="1">
        <f t="shared" si="2"/>
        <v>11.419999999999987</v>
      </c>
      <c r="L21" s="1"/>
      <c r="M21" s="1"/>
      <c r="N21" s="1">
        <v>49.872000000000007</v>
      </c>
      <c r="O21" s="1">
        <f t="shared" si="3"/>
        <v>27.083999999999996</v>
      </c>
      <c r="P21" s="5">
        <f t="shared" si="7"/>
        <v>90.667999999999978</v>
      </c>
      <c r="Q21" s="5"/>
      <c r="R21" s="1"/>
      <c r="S21" s="1">
        <f t="shared" si="4"/>
        <v>11</v>
      </c>
      <c r="T21" s="1">
        <f t="shared" si="5"/>
        <v>7.6523408654556206</v>
      </c>
      <c r="U21" s="1">
        <v>24.551600000000001</v>
      </c>
      <c r="V21" s="1">
        <v>26.191800000000001</v>
      </c>
      <c r="W21" s="1">
        <v>29.2666</v>
      </c>
      <c r="X21" s="1">
        <v>27.683599999999998</v>
      </c>
      <c r="Y21" s="1">
        <v>21.972000000000001</v>
      </c>
      <c r="Z21" s="1">
        <v>23.081199999999999</v>
      </c>
      <c r="AA21" s="1">
        <v>24.979600000000001</v>
      </c>
      <c r="AB21" s="1">
        <v>35.301200000000001</v>
      </c>
      <c r="AC21" s="1">
        <v>33.3964</v>
      </c>
      <c r="AD21" s="1">
        <v>28.496400000000001</v>
      </c>
      <c r="AE21" s="1" t="s">
        <v>57</v>
      </c>
      <c r="AF21" s="1">
        <f t="shared" si="6"/>
        <v>91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35</v>
      </c>
      <c r="C22" s="1">
        <v>41.44</v>
      </c>
      <c r="D22" s="1">
        <v>84.38</v>
      </c>
      <c r="E22" s="1">
        <v>31.724</v>
      </c>
      <c r="F22" s="1">
        <v>79.311999999999998</v>
      </c>
      <c r="G22" s="7">
        <v>1</v>
      </c>
      <c r="H22" s="1">
        <v>60</v>
      </c>
      <c r="I22" s="1" t="s">
        <v>36</v>
      </c>
      <c r="J22" s="1">
        <v>29.88</v>
      </c>
      <c r="K22" s="1">
        <f t="shared" si="2"/>
        <v>1.8440000000000012</v>
      </c>
      <c r="L22" s="1"/>
      <c r="M22" s="1"/>
      <c r="N22" s="1">
        <v>0</v>
      </c>
      <c r="O22" s="1">
        <f t="shared" si="3"/>
        <v>6.3448000000000002</v>
      </c>
      <c r="P22" s="5"/>
      <c r="Q22" s="5"/>
      <c r="R22" s="1"/>
      <c r="S22" s="1">
        <f t="shared" si="4"/>
        <v>12.50031521876182</v>
      </c>
      <c r="T22" s="1">
        <f t="shared" si="5"/>
        <v>12.50031521876182</v>
      </c>
      <c r="U22" s="1">
        <v>7.3616000000000001</v>
      </c>
      <c r="V22" s="1">
        <v>9.8872</v>
      </c>
      <c r="W22" s="1">
        <v>10.6092</v>
      </c>
      <c r="X22" s="1">
        <v>14.253</v>
      </c>
      <c r="Y22" s="1">
        <v>11.8004</v>
      </c>
      <c r="Z22" s="1">
        <v>11.9008</v>
      </c>
      <c r="AA22" s="1">
        <v>12.4152</v>
      </c>
      <c r="AB22" s="1">
        <v>13.660399999999999</v>
      </c>
      <c r="AC22" s="1">
        <v>15.611599999999999</v>
      </c>
      <c r="AD22" s="1">
        <v>19.278199999999998</v>
      </c>
      <c r="AE22" s="1" t="s">
        <v>59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35</v>
      </c>
      <c r="C23" s="1">
        <v>40.645000000000003</v>
      </c>
      <c r="D23" s="1">
        <v>79.168999999999997</v>
      </c>
      <c r="E23" s="1">
        <v>25.529</v>
      </c>
      <c r="F23" s="1">
        <v>85.486999999999995</v>
      </c>
      <c r="G23" s="7">
        <v>1</v>
      </c>
      <c r="H23" s="1">
        <v>60</v>
      </c>
      <c r="I23" s="1" t="s">
        <v>36</v>
      </c>
      <c r="J23" s="1">
        <v>23.36</v>
      </c>
      <c r="K23" s="1">
        <f t="shared" si="2"/>
        <v>2.1690000000000005</v>
      </c>
      <c r="L23" s="1"/>
      <c r="M23" s="1"/>
      <c r="N23" s="1">
        <v>0</v>
      </c>
      <c r="O23" s="1">
        <f t="shared" si="3"/>
        <v>5.1058000000000003</v>
      </c>
      <c r="P23" s="5"/>
      <c r="Q23" s="5"/>
      <c r="R23" s="1"/>
      <c r="S23" s="1">
        <f t="shared" si="4"/>
        <v>16.743115672372593</v>
      </c>
      <c r="T23" s="1">
        <f t="shared" si="5"/>
        <v>16.743115672372593</v>
      </c>
      <c r="U23" s="1">
        <v>6.1634000000000002</v>
      </c>
      <c r="V23" s="1">
        <v>9.3064</v>
      </c>
      <c r="W23" s="1">
        <v>9.3054000000000006</v>
      </c>
      <c r="X23" s="1">
        <v>11.7018</v>
      </c>
      <c r="Y23" s="1">
        <v>10.821400000000001</v>
      </c>
      <c r="Z23" s="1">
        <v>11.795</v>
      </c>
      <c r="AA23" s="1">
        <v>12.6754</v>
      </c>
      <c r="AB23" s="1">
        <v>8.956999999999999</v>
      </c>
      <c r="AC23" s="1">
        <v>10.721</v>
      </c>
      <c r="AD23" s="1">
        <v>16.158999999999999</v>
      </c>
      <c r="AE23" s="20" t="s">
        <v>125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22.956</v>
      </c>
      <c r="D24" s="1">
        <v>205.52600000000001</v>
      </c>
      <c r="E24" s="1">
        <v>76.182000000000002</v>
      </c>
      <c r="F24" s="1">
        <v>132.11099999999999</v>
      </c>
      <c r="G24" s="7">
        <v>1</v>
      </c>
      <c r="H24" s="1">
        <v>60</v>
      </c>
      <c r="I24" s="1" t="s">
        <v>36</v>
      </c>
      <c r="J24" s="1">
        <v>71</v>
      </c>
      <c r="K24" s="1">
        <f t="shared" si="2"/>
        <v>5.1820000000000022</v>
      </c>
      <c r="L24" s="1"/>
      <c r="M24" s="1"/>
      <c r="N24" s="1">
        <v>0</v>
      </c>
      <c r="O24" s="1">
        <f t="shared" si="3"/>
        <v>15.2364</v>
      </c>
      <c r="P24" s="5">
        <f t="shared" si="7"/>
        <v>35.489400000000018</v>
      </c>
      <c r="Q24" s="5"/>
      <c r="R24" s="1"/>
      <c r="S24" s="1">
        <f t="shared" si="4"/>
        <v>11</v>
      </c>
      <c r="T24" s="1">
        <f t="shared" si="5"/>
        <v>8.670748995825786</v>
      </c>
      <c r="U24" s="1">
        <v>15.0488</v>
      </c>
      <c r="V24" s="1">
        <v>18.793800000000001</v>
      </c>
      <c r="W24" s="1">
        <v>16.871200000000002</v>
      </c>
      <c r="X24" s="1">
        <v>10.5442</v>
      </c>
      <c r="Y24" s="1">
        <v>9.3069999999999986</v>
      </c>
      <c r="Z24" s="1">
        <v>8.2669999999999995</v>
      </c>
      <c r="AA24" s="1">
        <v>11.607200000000001</v>
      </c>
      <c r="AB24" s="1">
        <v>7.9114000000000004</v>
      </c>
      <c r="AC24" s="1">
        <v>4.2342000000000004</v>
      </c>
      <c r="AD24" s="1">
        <v>13.28</v>
      </c>
      <c r="AE24" s="1" t="s">
        <v>43</v>
      </c>
      <c r="AF24" s="1">
        <f t="shared" si="6"/>
        <v>35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62</v>
      </c>
      <c r="B25" s="13" t="s">
        <v>35</v>
      </c>
      <c r="C25" s="13"/>
      <c r="D25" s="13"/>
      <c r="E25" s="13"/>
      <c r="F25" s="13"/>
      <c r="G25" s="14">
        <v>0</v>
      </c>
      <c r="H25" s="13">
        <v>30</v>
      </c>
      <c r="I25" s="13" t="s">
        <v>36</v>
      </c>
      <c r="J25" s="13"/>
      <c r="K25" s="13">
        <f t="shared" si="2"/>
        <v>0</v>
      </c>
      <c r="L25" s="13"/>
      <c r="M25" s="13"/>
      <c r="N25" s="13">
        <v>0</v>
      </c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 t="s">
        <v>63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81.335999999999999</v>
      </c>
      <c r="D26" s="1">
        <v>113.932</v>
      </c>
      <c r="E26" s="1">
        <v>57.945999999999998</v>
      </c>
      <c r="F26" s="1">
        <v>105.027</v>
      </c>
      <c r="G26" s="7">
        <v>1</v>
      </c>
      <c r="H26" s="1">
        <v>30</v>
      </c>
      <c r="I26" s="1" t="s">
        <v>36</v>
      </c>
      <c r="J26" s="1">
        <v>56.2</v>
      </c>
      <c r="K26" s="1">
        <f t="shared" si="2"/>
        <v>1.7459999999999951</v>
      </c>
      <c r="L26" s="1"/>
      <c r="M26" s="1"/>
      <c r="N26" s="1">
        <v>0</v>
      </c>
      <c r="O26" s="1">
        <f t="shared" si="3"/>
        <v>11.5892</v>
      </c>
      <c r="P26" s="5">
        <f t="shared" ref="P26" si="8">11*O26-N26-F26</f>
        <v>22.4542</v>
      </c>
      <c r="Q26" s="5"/>
      <c r="R26" s="1"/>
      <c r="S26" s="1">
        <f t="shared" si="4"/>
        <v>11</v>
      </c>
      <c r="T26" s="1">
        <f t="shared" si="5"/>
        <v>9.0624892140958817</v>
      </c>
      <c r="U26" s="1">
        <v>12.207000000000001</v>
      </c>
      <c r="V26" s="1">
        <v>15.1922</v>
      </c>
      <c r="W26" s="1">
        <v>13.005800000000001</v>
      </c>
      <c r="X26" s="1">
        <v>12.7714</v>
      </c>
      <c r="Y26" s="1">
        <v>13.972</v>
      </c>
      <c r="Z26" s="1">
        <v>14.302</v>
      </c>
      <c r="AA26" s="1">
        <v>10.2502</v>
      </c>
      <c r="AB26" s="1">
        <v>14.833399999999999</v>
      </c>
      <c r="AC26" s="1">
        <v>16.6068</v>
      </c>
      <c r="AD26" s="1">
        <v>10.8726</v>
      </c>
      <c r="AE26" s="1"/>
      <c r="AF26" s="1">
        <f t="shared" si="6"/>
        <v>22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29.832999999999998</v>
      </c>
      <c r="D27" s="1">
        <v>183.697</v>
      </c>
      <c r="E27" s="1">
        <v>56.701000000000001</v>
      </c>
      <c r="F27" s="1">
        <v>132.61799999999999</v>
      </c>
      <c r="G27" s="7">
        <v>1</v>
      </c>
      <c r="H27" s="1">
        <v>30</v>
      </c>
      <c r="I27" s="1" t="s">
        <v>36</v>
      </c>
      <c r="J27" s="1">
        <v>64.3</v>
      </c>
      <c r="K27" s="1">
        <f t="shared" si="2"/>
        <v>-7.5989999999999966</v>
      </c>
      <c r="L27" s="1"/>
      <c r="M27" s="1"/>
      <c r="N27" s="1">
        <v>0</v>
      </c>
      <c r="O27" s="1">
        <f t="shared" si="3"/>
        <v>11.340199999999999</v>
      </c>
      <c r="P27" s="5"/>
      <c r="Q27" s="5"/>
      <c r="R27" s="1"/>
      <c r="S27" s="1">
        <f t="shared" si="4"/>
        <v>11.694502742456041</v>
      </c>
      <c r="T27" s="1">
        <f t="shared" si="5"/>
        <v>11.694502742456041</v>
      </c>
      <c r="U27" s="1">
        <v>11.754</v>
      </c>
      <c r="V27" s="1">
        <v>17.199400000000001</v>
      </c>
      <c r="W27" s="1">
        <v>14.986599999999999</v>
      </c>
      <c r="X27" s="1">
        <v>10.329800000000001</v>
      </c>
      <c r="Y27" s="1">
        <v>11.004799999999999</v>
      </c>
      <c r="Z27" s="1">
        <v>12.1896</v>
      </c>
      <c r="AA27" s="1">
        <v>12.020200000000001</v>
      </c>
      <c r="AB27" s="1">
        <v>19.7928</v>
      </c>
      <c r="AC27" s="1">
        <v>22.104399999999998</v>
      </c>
      <c r="AD27" s="1">
        <v>20.359400000000001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66</v>
      </c>
      <c r="B28" s="13" t="s">
        <v>35</v>
      </c>
      <c r="C28" s="13"/>
      <c r="D28" s="13"/>
      <c r="E28" s="13"/>
      <c r="F28" s="13"/>
      <c r="G28" s="14">
        <v>0</v>
      </c>
      <c r="H28" s="13">
        <v>45</v>
      </c>
      <c r="I28" s="13" t="s">
        <v>36</v>
      </c>
      <c r="J28" s="13"/>
      <c r="K28" s="13">
        <f t="shared" si="2"/>
        <v>0</v>
      </c>
      <c r="L28" s="13"/>
      <c r="M28" s="13"/>
      <c r="N28" s="13">
        <v>0</v>
      </c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-0.27179999999999999</v>
      </c>
      <c r="W28" s="13">
        <v>-0.27179999999999999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1.629</v>
      </c>
      <c r="AE28" s="13" t="s">
        <v>63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70.227000000000004</v>
      </c>
      <c r="D29" s="1"/>
      <c r="E29" s="1">
        <v>16.030999999999999</v>
      </c>
      <c r="F29" s="1">
        <v>35.466000000000001</v>
      </c>
      <c r="G29" s="7">
        <v>1</v>
      </c>
      <c r="H29" s="1">
        <v>40</v>
      </c>
      <c r="I29" s="1" t="s">
        <v>36</v>
      </c>
      <c r="J29" s="1">
        <v>14.3</v>
      </c>
      <c r="K29" s="1">
        <f t="shared" si="2"/>
        <v>1.7309999999999981</v>
      </c>
      <c r="L29" s="1"/>
      <c r="M29" s="1"/>
      <c r="N29" s="1">
        <v>0</v>
      </c>
      <c r="O29" s="1">
        <f t="shared" si="3"/>
        <v>3.2061999999999999</v>
      </c>
      <c r="P29" s="5"/>
      <c r="Q29" s="5"/>
      <c r="R29" s="1"/>
      <c r="S29" s="1">
        <f t="shared" si="4"/>
        <v>11.061692969870876</v>
      </c>
      <c r="T29" s="1">
        <f t="shared" si="5"/>
        <v>11.061692969870876</v>
      </c>
      <c r="U29" s="1">
        <v>2.3170000000000002</v>
      </c>
      <c r="V29" s="1">
        <v>3.9834000000000001</v>
      </c>
      <c r="W29" s="1">
        <v>5.851</v>
      </c>
      <c r="X29" s="1">
        <v>4.3043999999999993</v>
      </c>
      <c r="Y29" s="1">
        <v>3.3824000000000001</v>
      </c>
      <c r="Z29" s="1">
        <v>1.5608</v>
      </c>
      <c r="AA29" s="1">
        <v>2.1236000000000002</v>
      </c>
      <c r="AB29" s="1">
        <v>8.8675999999999995</v>
      </c>
      <c r="AC29" s="1">
        <v>11.724399999999999</v>
      </c>
      <c r="AD29" s="1">
        <v>4.9753999999999996</v>
      </c>
      <c r="AE29" s="19" t="s">
        <v>48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-0.186</v>
      </c>
      <c r="D30" s="1">
        <v>26.344000000000001</v>
      </c>
      <c r="E30" s="1">
        <v>12.381</v>
      </c>
      <c r="F30" s="1">
        <v>9.5259999999999998</v>
      </c>
      <c r="G30" s="7">
        <v>1</v>
      </c>
      <c r="H30" s="1">
        <v>30</v>
      </c>
      <c r="I30" s="1" t="s">
        <v>36</v>
      </c>
      <c r="J30" s="1">
        <v>15.8</v>
      </c>
      <c r="K30" s="1">
        <f t="shared" si="2"/>
        <v>-3.4190000000000005</v>
      </c>
      <c r="L30" s="1"/>
      <c r="M30" s="1"/>
      <c r="N30" s="1">
        <v>0</v>
      </c>
      <c r="O30" s="1">
        <f t="shared" si="3"/>
        <v>2.4762</v>
      </c>
      <c r="P30" s="5">
        <f t="shared" ref="P30:P50" si="9">11*O30-N30-F30</f>
        <v>17.712199999999999</v>
      </c>
      <c r="Q30" s="5"/>
      <c r="R30" s="1"/>
      <c r="S30" s="1">
        <f t="shared" si="4"/>
        <v>11</v>
      </c>
      <c r="T30" s="1">
        <f t="shared" si="5"/>
        <v>3.847023665293595</v>
      </c>
      <c r="U30" s="1">
        <v>0.66479999999999995</v>
      </c>
      <c r="V30" s="1">
        <v>1.7914000000000001</v>
      </c>
      <c r="W30" s="1">
        <v>2.6497999999999999</v>
      </c>
      <c r="X30" s="1">
        <v>1.0267999999999999</v>
      </c>
      <c r="Y30" s="1">
        <v>0.4476</v>
      </c>
      <c r="Z30" s="1">
        <v>1.7303999999999999</v>
      </c>
      <c r="AA30" s="1">
        <v>3.1907999999999999</v>
      </c>
      <c r="AB30" s="1">
        <v>1.609</v>
      </c>
      <c r="AC30" s="1">
        <v>-9.6599999999999991E-2</v>
      </c>
      <c r="AD30" s="1">
        <v>1.2172000000000001</v>
      </c>
      <c r="AE30" s="1" t="s">
        <v>69</v>
      </c>
      <c r="AF30" s="1">
        <f t="shared" si="6"/>
        <v>18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58.539000000000001</v>
      </c>
      <c r="D31" s="1">
        <v>172.054</v>
      </c>
      <c r="E31" s="1">
        <v>82.167000000000002</v>
      </c>
      <c r="F31" s="1">
        <v>136.72300000000001</v>
      </c>
      <c r="G31" s="7">
        <v>1</v>
      </c>
      <c r="H31" s="1">
        <v>50</v>
      </c>
      <c r="I31" s="1" t="s">
        <v>36</v>
      </c>
      <c r="J31" s="1">
        <v>76.900000000000006</v>
      </c>
      <c r="K31" s="1">
        <f t="shared" si="2"/>
        <v>5.2669999999999959</v>
      </c>
      <c r="L31" s="1"/>
      <c r="M31" s="1"/>
      <c r="N31" s="1">
        <v>17.793600000000001</v>
      </c>
      <c r="O31" s="1">
        <f t="shared" si="3"/>
        <v>16.433399999999999</v>
      </c>
      <c r="P31" s="5">
        <f t="shared" si="9"/>
        <v>26.25079999999997</v>
      </c>
      <c r="Q31" s="5"/>
      <c r="R31" s="1"/>
      <c r="S31" s="1">
        <f t="shared" si="4"/>
        <v>11</v>
      </c>
      <c r="T31" s="1">
        <f t="shared" si="5"/>
        <v>9.4025947156401006</v>
      </c>
      <c r="U31" s="1">
        <v>16.041</v>
      </c>
      <c r="V31" s="1">
        <v>19.473199999999999</v>
      </c>
      <c r="W31" s="1">
        <v>20.415199999999999</v>
      </c>
      <c r="X31" s="1">
        <v>15.876200000000001</v>
      </c>
      <c r="Y31" s="1">
        <v>16.593399999999999</v>
      </c>
      <c r="Z31" s="1">
        <v>19.454799999999999</v>
      </c>
      <c r="AA31" s="1">
        <v>19.771799999999999</v>
      </c>
      <c r="AB31" s="1">
        <v>19.678000000000001</v>
      </c>
      <c r="AC31" s="1">
        <v>17.522200000000002</v>
      </c>
      <c r="AD31" s="1">
        <v>17.851199999999999</v>
      </c>
      <c r="AE31" s="1"/>
      <c r="AF31" s="1">
        <f t="shared" si="6"/>
        <v>26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41.387999999999998</v>
      </c>
      <c r="D32" s="1">
        <v>145.08000000000001</v>
      </c>
      <c r="E32" s="1">
        <v>61.03</v>
      </c>
      <c r="F32" s="1">
        <v>113.431</v>
      </c>
      <c r="G32" s="7">
        <v>1</v>
      </c>
      <c r="H32" s="1">
        <v>50</v>
      </c>
      <c r="I32" s="1" t="s">
        <v>36</v>
      </c>
      <c r="J32" s="1">
        <v>52.1</v>
      </c>
      <c r="K32" s="1">
        <f t="shared" si="2"/>
        <v>8.93</v>
      </c>
      <c r="L32" s="1"/>
      <c r="M32" s="1"/>
      <c r="N32" s="1">
        <v>11.445799999999959</v>
      </c>
      <c r="O32" s="1">
        <f t="shared" si="3"/>
        <v>12.206</v>
      </c>
      <c r="P32" s="5">
        <f t="shared" si="9"/>
        <v>9.3892000000000309</v>
      </c>
      <c r="Q32" s="5"/>
      <c r="R32" s="1"/>
      <c r="S32" s="1">
        <f t="shared" si="4"/>
        <v>11</v>
      </c>
      <c r="T32" s="1">
        <f t="shared" si="5"/>
        <v>10.230771751597572</v>
      </c>
      <c r="U32" s="1">
        <v>12.917400000000001</v>
      </c>
      <c r="V32" s="1">
        <v>15.041399999999999</v>
      </c>
      <c r="W32" s="1">
        <v>13.742800000000001</v>
      </c>
      <c r="X32" s="1">
        <v>10.2728</v>
      </c>
      <c r="Y32" s="1">
        <v>11.0204</v>
      </c>
      <c r="Z32" s="1">
        <v>11.9618</v>
      </c>
      <c r="AA32" s="1">
        <v>12.715400000000001</v>
      </c>
      <c r="AB32" s="1">
        <v>9.4542000000000002</v>
      </c>
      <c r="AC32" s="1">
        <v>11.1218</v>
      </c>
      <c r="AD32" s="1">
        <v>12.4018</v>
      </c>
      <c r="AE32" s="1"/>
      <c r="AF32" s="1">
        <f t="shared" si="6"/>
        <v>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400</v>
      </c>
      <c r="D33" s="1">
        <v>972</v>
      </c>
      <c r="E33" s="1">
        <v>563</v>
      </c>
      <c r="F33" s="1">
        <v>676</v>
      </c>
      <c r="G33" s="7">
        <v>0.4</v>
      </c>
      <c r="H33" s="1">
        <v>45</v>
      </c>
      <c r="I33" s="1" t="s">
        <v>36</v>
      </c>
      <c r="J33" s="1">
        <v>564</v>
      </c>
      <c r="K33" s="1">
        <f t="shared" si="2"/>
        <v>-1</v>
      </c>
      <c r="L33" s="1"/>
      <c r="M33" s="1"/>
      <c r="N33" s="1">
        <v>500</v>
      </c>
      <c r="O33" s="1">
        <f t="shared" si="3"/>
        <v>112.6</v>
      </c>
      <c r="P33" s="5">
        <f t="shared" si="9"/>
        <v>62.599999999999909</v>
      </c>
      <c r="Q33" s="5"/>
      <c r="R33" s="1"/>
      <c r="S33" s="1">
        <f t="shared" si="4"/>
        <v>11</v>
      </c>
      <c r="T33" s="1">
        <f t="shared" si="5"/>
        <v>10.444049733570161</v>
      </c>
      <c r="U33" s="1">
        <v>115.4</v>
      </c>
      <c r="V33" s="1">
        <v>113.8</v>
      </c>
      <c r="W33" s="1">
        <v>105.2</v>
      </c>
      <c r="X33" s="1">
        <v>81.599999999999994</v>
      </c>
      <c r="Y33" s="1">
        <v>76.400000000000006</v>
      </c>
      <c r="Z33" s="1">
        <v>65.599999999999994</v>
      </c>
      <c r="AA33" s="1">
        <v>67</v>
      </c>
      <c r="AB33" s="1">
        <v>82</v>
      </c>
      <c r="AC33" s="1">
        <v>80.8</v>
      </c>
      <c r="AD33" s="1">
        <v>80.2</v>
      </c>
      <c r="AE33" s="1" t="s">
        <v>73</v>
      </c>
      <c r="AF33" s="1">
        <f t="shared" si="6"/>
        <v>25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41</v>
      </c>
      <c r="C34" s="1">
        <v>152</v>
      </c>
      <c r="D34" s="1">
        <v>150</v>
      </c>
      <c r="E34" s="1">
        <v>125</v>
      </c>
      <c r="F34" s="1">
        <v>115</v>
      </c>
      <c r="G34" s="7">
        <v>0.45</v>
      </c>
      <c r="H34" s="1">
        <v>50</v>
      </c>
      <c r="I34" s="1" t="s">
        <v>36</v>
      </c>
      <c r="J34" s="1">
        <v>122</v>
      </c>
      <c r="K34" s="1">
        <f t="shared" si="2"/>
        <v>3</v>
      </c>
      <c r="L34" s="1"/>
      <c r="M34" s="1"/>
      <c r="N34" s="1">
        <v>219</v>
      </c>
      <c r="O34" s="1">
        <f t="shared" si="3"/>
        <v>25</v>
      </c>
      <c r="P34" s="5"/>
      <c r="Q34" s="5"/>
      <c r="R34" s="1"/>
      <c r="S34" s="1">
        <f t="shared" si="4"/>
        <v>13.36</v>
      </c>
      <c r="T34" s="1">
        <f t="shared" si="5"/>
        <v>13.36</v>
      </c>
      <c r="U34" s="1">
        <v>34.6</v>
      </c>
      <c r="V34" s="1">
        <v>18.2</v>
      </c>
      <c r="W34" s="1">
        <v>12.2</v>
      </c>
      <c r="X34" s="1">
        <v>28.8</v>
      </c>
      <c r="Y34" s="1">
        <v>24.8</v>
      </c>
      <c r="Z34" s="1">
        <v>15</v>
      </c>
      <c r="AA34" s="1">
        <v>16.2</v>
      </c>
      <c r="AB34" s="1">
        <v>18.8</v>
      </c>
      <c r="AC34" s="1">
        <v>18</v>
      </c>
      <c r="AD34" s="1">
        <v>13.6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410</v>
      </c>
      <c r="D35" s="1">
        <v>732</v>
      </c>
      <c r="E35" s="1">
        <v>465</v>
      </c>
      <c r="F35" s="1">
        <v>562</v>
      </c>
      <c r="G35" s="7">
        <v>0.4</v>
      </c>
      <c r="H35" s="1">
        <v>45</v>
      </c>
      <c r="I35" s="1" t="s">
        <v>36</v>
      </c>
      <c r="J35" s="1">
        <v>475</v>
      </c>
      <c r="K35" s="1">
        <f t="shared" si="2"/>
        <v>-10</v>
      </c>
      <c r="L35" s="1"/>
      <c r="M35" s="1"/>
      <c r="N35" s="1">
        <v>270.31999999999971</v>
      </c>
      <c r="O35" s="1">
        <f t="shared" si="3"/>
        <v>93</v>
      </c>
      <c r="P35" s="5">
        <f t="shared" si="9"/>
        <v>190.68000000000029</v>
      </c>
      <c r="Q35" s="5"/>
      <c r="R35" s="1"/>
      <c r="S35" s="1">
        <f t="shared" si="4"/>
        <v>11</v>
      </c>
      <c r="T35" s="1">
        <f t="shared" si="5"/>
        <v>8.9496774193548347</v>
      </c>
      <c r="U35" s="1">
        <v>93.8</v>
      </c>
      <c r="V35" s="1">
        <v>96</v>
      </c>
      <c r="W35" s="1">
        <v>90.8</v>
      </c>
      <c r="X35" s="1">
        <v>74</v>
      </c>
      <c r="Y35" s="1">
        <v>71</v>
      </c>
      <c r="Z35" s="1">
        <v>62</v>
      </c>
      <c r="AA35" s="1">
        <v>64.599999999999994</v>
      </c>
      <c r="AB35" s="1">
        <v>79</v>
      </c>
      <c r="AC35" s="1">
        <v>77.2</v>
      </c>
      <c r="AD35" s="1">
        <v>73</v>
      </c>
      <c r="AE35" s="1" t="s">
        <v>43</v>
      </c>
      <c r="AF35" s="1">
        <f t="shared" si="6"/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43.058</v>
      </c>
      <c r="D36" s="1">
        <v>70.844999999999999</v>
      </c>
      <c r="E36" s="1">
        <v>40.628999999999998</v>
      </c>
      <c r="F36" s="1">
        <v>53.01</v>
      </c>
      <c r="G36" s="7">
        <v>1</v>
      </c>
      <c r="H36" s="1">
        <v>45</v>
      </c>
      <c r="I36" s="1" t="s">
        <v>36</v>
      </c>
      <c r="J36" s="1">
        <v>35.700000000000003</v>
      </c>
      <c r="K36" s="1">
        <f t="shared" si="2"/>
        <v>4.9289999999999949</v>
      </c>
      <c r="L36" s="1"/>
      <c r="M36" s="1"/>
      <c r="N36" s="1">
        <v>0</v>
      </c>
      <c r="O36" s="1">
        <f t="shared" si="3"/>
        <v>8.1257999999999999</v>
      </c>
      <c r="P36" s="5">
        <f t="shared" si="9"/>
        <v>36.373799999999996</v>
      </c>
      <c r="Q36" s="5"/>
      <c r="R36" s="1"/>
      <c r="S36" s="1">
        <f t="shared" si="4"/>
        <v>11</v>
      </c>
      <c r="T36" s="1">
        <f t="shared" si="5"/>
        <v>6.5236653621797238</v>
      </c>
      <c r="U36" s="1">
        <v>6.3630000000000004</v>
      </c>
      <c r="V36" s="1">
        <v>7.8832000000000004</v>
      </c>
      <c r="W36" s="1">
        <v>5.8759999999999986</v>
      </c>
      <c r="X36" s="1">
        <v>5.7595999999999998</v>
      </c>
      <c r="Y36" s="1">
        <v>4.8548</v>
      </c>
      <c r="Z36" s="1">
        <v>5.9968000000000004</v>
      </c>
      <c r="AA36" s="1">
        <v>8.991200000000001</v>
      </c>
      <c r="AB36" s="1">
        <v>5.8840000000000003</v>
      </c>
      <c r="AC36" s="1">
        <v>6.3213999999999997</v>
      </c>
      <c r="AD36" s="1">
        <v>6.8825999999999992</v>
      </c>
      <c r="AE36" s="1"/>
      <c r="AF36" s="1">
        <f t="shared" si="6"/>
        <v>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4</v>
      </c>
      <c r="D37" s="1">
        <v>96</v>
      </c>
      <c r="E37" s="1">
        <v>39</v>
      </c>
      <c r="F37" s="1">
        <v>57</v>
      </c>
      <c r="G37" s="7">
        <v>0.45</v>
      </c>
      <c r="H37" s="1">
        <v>45</v>
      </c>
      <c r="I37" s="1" t="s">
        <v>36</v>
      </c>
      <c r="J37" s="1">
        <v>37</v>
      </c>
      <c r="K37" s="1">
        <f t="shared" si="2"/>
        <v>2</v>
      </c>
      <c r="L37" s="1"/>
      <c r="M37" s="1"/>
      <c r="N37" s="1">
        <v>8</v>
      </c>
      <c r="O37" s="1">
        <f t="shared" si="3"/>
        <v>7.8</v>
      </c>
      <c r="P37" s="5">
        <f t="shared" si="9"/>
        <v>20.799999999999997</v>
      </c>
      <c r="Q37" s="5"/>
      <c r="R37" s="1"/>
      <c r="S37" s="1">
        <f t="shared" si="4"/>
        <v>11</v>
      </c>
      <c r="T37" s="1">
        <f t="shared" si="5"/>
        <v>8.3333333333333339</v>
      </c>
      <c r="U37" s="1">
        <v>7.2</v>
      </c>
      <c r="V37" s="1">
        <v>6.6</v>
      </c>
      <c r="W37" s="1">
        <v>9.6</v>
      </c>
      <c r="X37" s="1">
        <v>6.4</v>
      </c>
      <c r="Y37" s="1">
        <v>3.6</v>
      </c>
      <c r="Z37" s="1">
        <v>5.4</v>
      </c>
      <c r="AA37" s="1">
        <v>7.4</v>
      </c>
      <c r="AB37" s="1">
        <v>5</v>
      </c>
      <c r="AC37" s="1">
        <v>2.6</v>
      </c>
      <c r="AD37" s="1">
        <v>6</v>
      </c>
      <c r="AE37" s="1"/>
      <c r="AF37" s="1">
        <f t="shared" si="6"/>
        <v>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41</v>
      </c>
      <c r="C38" s="1">
        <v>376</v>
      </c>
      <c r="D38" s="1"/>
      <c r="E38" s="1">
        <v>106</v>
      </c>
      <c r="F38" s="1">
        <v>245</v>
      </c>
      <c r="G38" s="7">
        <v>0.35</v>
      </c>
      <c r="H38" s="1">
        <v>40</v>
      </c>
      <c r="I38" s="1" t="s">
        <v>36</v>
      </c>
      <c r="J38" s="1">
        <v>109</v>
      </c>
      <c r="K38" s="1">
        <f t="shared" ref="K38:K69" si="10">E38-J38</f>
        <v>-3</v>
      </c>
      <c r="L38" s="1"/>
      <c r="M38" s="1"/>
      <c r="N38" s="1">
        <v>60</v>
      </c>
      <c r="O38" s="1">
        <f t="shared" si="3"/>
        <v>21.2</v>
      </c>
      <c r="P38" s="5"/>
      <c r="Q38" s="5"/>
      <c r="R38" s="1"/>
      <c r="S38" s="1">
        <f t="shared" si="4"/>
        <v>14.386792452830189</v>
      </c>
      <c r="T38" s="1">
        <f t="shared" si="5"/>
        <v>14.386792452830189</v>
      </c>
      <c r="U38" s="1">
        <v>22.2</v>
      </c>
      <c r="V38" s="1">
        <v>27.4</v>
      </c>
      <c r="W38" s="1">
        <v>30</v>
      </c>
      <c r="X38" s="1">
        <v>29</v>
      </c>
      <c r="Y38" s="1">
        <v>26.6</v>
      </c>
      <c r="Z38" s="1">
        <v>37</v>
      </c>
      <c r="AA38" s="1">
        <v>35.6</v>
      </c>
      <c r="AB38" s="1">
        <v>3.4</v>
      </c>
      <c r="AC38" s="1">
        <v>-0.4</v>
      </c>
      <c r="AD38" s="1">
        <v>23.4</v>
      </c>
      <c r="AE38" s="1" t="s">
        <v>79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35</v>
      </c>
      <c r="C39" s="1">
        <v>52.003999999999998</v>
      </c>
      <c r="D39" s="1">
        <v>193.63300000000001</v>
      </c>
      <c r="E39" s="1">
        <v>87.72</v>
      </c>
      <c r="F39" s="1">
        <v>125.605</v>
      </c>
      <c r="G39" s="7">
        <v>1</v>
      </c>
      <c r="H39" s="1">
        <v>40</v>
      </c>
      <c r="I39" s="1" t="s">
        <v>36</v>
      </c>
      <c r="J39" s="1">
        <v>92.82</v>
      </c>
      <c r="K39" s="1">
        <f t="shared" si="10"/>
        <v>-5.0999999999999943</v>
      </c>
      <c r="L39" s="1"/>
      <c r="M39" s="1"/>
      <c r="N39" s="1">
        <v>45.171580000000013</v>
      </c>
      <c r="O39" s="1">
        <f t="shared" si="3"/>
        <v>17.544</v>
      </c>
      <c r="P39" s="5">
        <f t="shared" si="9"/>
        <v>22.207419999999999</v>
      </c>
      <c r="Q39" s="5"/>
      <c r="R39" s="1"/>
      <c r="S39" s="1">
        <f t="shared" si="4"/>
        <v>11.000000000000002</v>
      </c>
      <c r="T39" s="1">
        <f t="shared" si="5"/>
        <v>9.7341871865025098</v>
      </c>
      <c r="U39" s="1">
        <v>18.682400000000001</v>
      </c>
      <c r="V39" s="1">
        <v>19.9544</v>
      </c>
      <c r="W39" s="1">
        <v>19.109400000000001</v>
      </c>
      <c r="X39" s="1">
        <v>15.2486</v>
      </c>
      <c r="Y39" s="1">
        <v>14.505800000000001</v>
      </c>
      <c r="Z39" s="1">
        <v>20.279800000000002</v>
      </c>
      <c r="AA39" s="1">
        <v>20.616599999999998</v>
      </c>
      <c r="AB39" s="1">
        <v>26.3306</v>
      </c>
      <c r="AC39" s="1">
        <v>27.81</v>
      </c>
      <c r="AD39" s="1">
        <v>14.552199999999999</v>
      </c>
      <c r="AE39" s="1"/>
      <c r="AF39" s="1">
        <f t="shared" si="6"/>
        <v>22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139</v>
      </c>
      <c r="D40" s="1">
        <v>72</v>
      </c>
      <c r="E40" s="1">
        <v>109</v>
      </c>
      <c r="F40" s="1">
        <v>77</v>
      </c>
      <c r="G40" s="7">
        <v>0.4</v>
      </c>
      <c r="H40" s="1">
        <v>40</v>
      </c>
      <c r="I40" s="1" t="s">
        <v>36</v>
      </c>
      <c r="J40" s="1">
        <v>112</v>
      </c>
      <c r="K40" s="1">
        <f t="shared" si="10"/>
        <v>-3</v>
      </c>
      <c r="L40" s="1"/>
      <c r="M40" s="1"/>
      <c r="N40" s="1">
        <v>73.559999999999974</v>
      </c>
      <c r="O40" s="1">
        <f t="shared" si="3"/>
        <v>21.8</v>
      </c>
      <c r="P40" s="5">
        <f t="shared" si="9"/>
        <v>89.240000000000038</v>
      </c>
      <c r="Q40" s="5"/>
      <c r="R40" s="1"/>
      <c r="S40" s="1">
        <f t="shared" si="4"/>
        <v>11</v>
      </c>
      <c r="T40" s="1">
        <f t="shared" si="5"/>
        <v>6.9064220183486222</v>
      </c>
      <c r="U40" s="1">
        <v>18.600000000000001</v>
      </c>
      <c r="V40" s="1">
        <v>16.8</v>
      </c>
      <c r="W40" s="1">
        <v>14.8</v>
      </c>
      <c r="X40" s="1">
        <v>5.8</v>
      </c>
      <c r="Y40" s="1">
        <v>6.6</v>
      </c>
      <c r="Z40" s="1">
        <v>21.4</v>
      </c>
      <c r="AA40" s="1">
        <v>20.2</v>
      </c>
      <c r="AB40" s="1">
        <v>8.8000000000000007</v>
      </c>
      <c r="AC40" s="1">
        <v>10</v>
      </c>
      <c r="AD40" s="1">
        <v>14.4</v>
      </c>
      <c r="AE40" s="1"/>
      <c r="AF40" s="1">
        <f t="shared" si="6"/>
        <v>36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189</v>
      </c>
      <c r="D41" s="1">
        <v>132</v>
      </c>
      <c r="E41" s="1">
        <v>181</v>
      </c>
      <c r="F41" s="1">
        <v>102</v>
      </c>
      <c r="G41" s="7">
        <v>0.4</v>
      </c>
      <c r="H41" s="1">
        <v>45</v>
      </c>
      <c r="I41" s="1" t="s">
        <v>36</v>
      </c>
      <c r="J41" s="1">
        <v>180</v>
      </c>
      <c r="K41" s="1">
        <f t="shared" si="10"/>
        <v>1</v>
      </c>
      <c r="L41" s="1"/>
      <c r="M41" s="1"/>
      <c r="N41" s="1">
        <v>213.52</v>
      </c>
      <c r="O41" s="1">
        <f t="shared" si="3"/>
        <v>36.200000000000003</v>
      </c>
      <c r="P41" s="5">
        <f t="shared" si="9"/>
        <v>82.680000000000035</v>
      </c>
      <c r="Q41" s="5"/>
      <c r="R41" s="1"/>
      <c r="S41" s="1">
        <f t="shared" si="4"/>
        <v>11</v>
      </c>
      <c r="T41" s="1">
        <f t="shared" si="5"/>
        <v>8.7160220994475122</v>
      </c>
      <c r="U41" s="1">
        <v>35.6</v>
      </c>
      <c r="V41" s="1">
        <v>25.6</v>
      </c>
      <c r="W41" s="1">
        <v>24.2</v>
      </c>
      <c r="X41" s="1">
        <v>28</v>
      </c>
      <c r="Y41" s="1">
        <v>25.8</v>
      </c>
      <c r="Z41" s="1">
        <v>20.2</v>
      </c>
      <c r="AA41" s="1">
        <v>17.2</v>
      </c>
      <c r="AB41" s="1">
        <v>16</v>
      </c>
      <c r="AC41" s="1">
        <v>17.399999999999999</v>
      </c>
      <c r="AD41" s="1">
        <v>21.2</v>
      </c>
      <c r="AE41" s="1" t="s">
        <v>38</v>
      </c>
      <c r="AF41" s="1">
        <f t="shared" si="6"/>
        <v>33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35</v>
      </c>
      <c r="C42" s="1">
        <v>117.84</v>
      </c>
      <c r="D42" s="1">
        <v>180.86</v>
      </c>
      <c r="E42" s="1">
        <v>107.014</v>
      </c>
      <c r="F42" s="1">
        <v>161.26599999999999</v>
      </c>
      <c r="G42" s="7">
        <v>1</v>
      </c>
      <c r="H42" s="1">
        <v>40</v>
      </c>
      <c r="I42" s="1" t="s">
        <v>36</v>
      </c>
      <c r="J42" s="1">
        <v>103.12</v>
      </c>
      <c r="K42" s="1">
        <f t="shared" si="10"/>
        <v>3.8939999999999912</v>
      </c>
      <c r="L42" s="1"/>
      <c r="M42" s="1"/>
      <c r="N42" s="1">
        <v>52.222379999999987</v>
      </c>
      <c r="O42" s="1">
        <f t="shared" si="3"/>
        <v>21.402799999999999</v>
      </c>
      <c r="P42" s="5">
        <f t="shared" si="9"/>
        <v>21.942419999999998</v>
      </c>
      <c r="Q42" s="5"/>
      <c r="R42" s="1"/>
      <c r="S42" s="1">
        <f t="shared" si="4"/>
        <v>11</v>
      </c>
      <c r="T42" s="1">
        <f t="shared" si="5"/>
        <v>9.9747874109929544</v>
      </c>
      <c r="U42" s="1">
        <v>23.011800000000001</v>
      </c>
      <c r="V42" s="1">
        <v>24.064399999999999</v>
      </c>
      <c r="W42" s="1">
        <v>23.792400000000001</v>
      </c>
      <c r="X42" s="1">
        <v>22.356000000000002</v>
      </c>
      <c r="Y42" s="1">
        <v>22.759399999999999</v>
      </c>
      <c r="Z42" s="1">
        <v>23.9298</v>
      </c>
      <c r="AA42" s="1">
        <v>21.372199999999999</v>
      </c>
      <c r="AB42" s="1">
        <v>27.948799999999999</v>
      </c>
      <c r="AC42" s="1">
        <v>30.654199999999999</v>
      </c>
      <c r="AD42" s="1">
        <v>18.849399999999999</v>
      </c>
      <c r="AE42" s="1"/>
      <c r="AF42" s="1">
        <f t="shared" si="6"/>
        <v>22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305</v>
      </c>
      <c r="D43" s="1"/>
      <c r="E43" s="1">
        <v>96</v>
      </c>
      <c r="F43" s="1">
        <v>179</v>
      </c>
      <c r="G43" s="7">
        <v>0.35</v>
      </c>
      <c r="H43" s="1">
        <v>40</v>
      </c>
      <c r="I43" s="1" t="s">
        <v>36</v>
      </c>
      <c r="J43" s="1">
        <v>97</v>
      </c>
      <c r="K43" s="1">
        <f t="shared" si="10"/>
        <v>-1</v>
      </c>
      <c r="L43" s="1"/>
      <c r="M43" s="1"/>
      <c r="N43" s="1">
        <v>6</v>
      </c>
      <c r="O43" s="1">
        <f t="shared" si="3"/>
        <v>19.2</v>
      </c>
      <c r="P43" s="5">
        <f t="shared" si="9"/>
        <v>26.199999999999989</v>
      </c>
      <c r="Q43" s="5"/>
      <c r="R43" s="1"/>
      <c r="S43" s="1">
        <f t="shared" si="4"/>
        <v>11</v>
      </c>
      <c r="T43" s="1">
        <f t="shared" si="5"/>
        <v>9.6354166666666679</v>
      </c>
      <c r="U43" s="1">
        <v>20.2</v>
      </c>
      <c r="V43" s="1">
        <v>24.6</v>
      </c>
      <c r="W43" s="1">
        <v>24</v>
      </c>
      <c r="X43" s="1">
        <v>25.8</v>
      </c>
      <c r="Y43" s="1">
        <v>23.6</v>
      </c>
      <c r="Z43" s="1">
        <v>40.200000000000003</v>
      </c>
      <c r="AA43" s="1">
        <v>40.6</v>
      </c>
      <c r="AB43" s="1">
        <v>33</v>
      </c>
      <c r="AC43" s="1">
        <v>33.799999999999997</v>
      </c>
      <c r="AD43" s="1">
        <v>34</v>
      </c>
      <c r="AE43" s="1" t="s">
        <v>57</v>
      </c>
      <c r="AF43" s="1">
        <f t="shared" si="6"/>
        <v>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/>
      <c r="D44" s="1">
        <v>102</v>
      </c>
      <c r="E44" s="1">
        <v>99</v>
      </c>
      <c r="F44" s="1"/>
      <c r="G44" s="7">
        <v>0.4</v>
      </c>
      <c r="H44" s="1">
        <v>40</v>
      </c>
      <c r="I44" s="1" t="s">
        <v>36</v>
      </c>
      <c r="J44" s="1">
        <v>197</v>
      </c>
      <c r="K44" s="1">
        <f t="shared" si="10"/>
        <v>-98</v>
      </c>
      <c r="L44" s="1"/>
      <c r="M44" s="1"/>
      <c r="N44" s="1">
        <v>118.4</v>
      </c>
      <c r="O44" s="1">
        <f t="shared" si="3"/>
        <v>19.8</v>
      </c>
      <c r="P44" s="5">
        <f t="shared" si="9"/>
        <v>99.4</v>
      </c>
      <c r="Q44" s="5"/>
      <c r="R44" s="1"/>
      <c r="S44" s="1">
        <f t="shared" si="4"/>
        <v>11</v>
      </c>
      <c r="T44" s="1">
        <f t="shared" si="5"/>
        <v>5.9797979797979801</v>
      </c>
      <c r="U44" s="1">
        <v>16.8</v>
      </c>
      <c r="V44" s="1">
        <v>0.2</v>
      </c>
      <c r="W44" s="1">
        <v>0.2</v>
      </c>
      <c r="X44" s="1">
        <v>7.6</v>
      </c>
      <c r="Y44" s="1">
        <v>17.399999999999999</v>
      </c>
      <c r="Z44" s="1">
        <v>58</v>
      </c>
      <c r="AA44" s="1">
        <v>59.4</v>
      </c>
      <c r="AB44" s="1">
        <v>29.4</v>
      </c>
      <c r="AC44" s="1">
        <v>19.600000000000001</v>
      </c>
      <c r="AD44" s="1">
        <v>1.2</v>
      </c>
      <c r="AE44" s="1"/>
      <c r="AF44" s="1">
        <f t="shared" si="6"/>
        <v>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35</v>
      </c>
      <c r="C45" s="1">
        <v>70.489000000000004</v>
      </c>
      <c r="D45" s="1">
        <v>43.186999999999998</v>
      </c>
      <c r="E45" s="1">
        <v>54.877000000000002</v>
      </c>
      <c r="F45" s="1">
        <v>51.116999999999997</v>
      </c>
      <c r="G45" s="7">
        <v>1</v>
      </c>
      <c r="H45" s="1">
        <v>50</v>
      </c>
      <c r="I45" s="1" t="s">
        <v>36</v>
      </c>
      <c r="J45" s="1">
        <v>52.5</v>
      </c>
      <c r="K45" s="1">
        <f t="shared" si="10"/>
        <v>2.3770000000000024</v>
      </c>
      <c r="L45" s="1"/>
      <c r="M45" s="1"/>
      <c r="N45" s="1">
        <v>10.961</v>
      </c>
      <c r="O45" s="1">
        <f t="shared" si="3"/>
        <v>10.9754</v>
      </c>
      <c r="P45" s="5">
        <f t="shared" si="9"/>
        <v>58.651400000000002</v>
      </c>
      <c r="Q45" s="5"/>
      <c r="R45" s="1"/>
      <c r="S45" s="1">
        <f t="shared" si="4"/>
        <v>11</v>
      </c>
      <c r="T45" s="1">
        <f t="shared" si="5"/>
        <v>5.6561036499808655</v>
      </c>
      <c r="U45" s="1">
        <v>8.2677999999999994</v>
      </c>
      <c r="V45" s="1">
        <v>5.1520000000000001</v>
      </c>
      <c r="W45" s="1">
        <v>5.9728000000000003</v>
      </c>
      <c r="X45" s="1">
        <v>10.902200000000001</v>
      </c>
      <c r="Y45" s="1">
        <v>10.1562</v>
      </c>
      <c r="Z45" s="1">
        <v>7.3340000000000014</v>
      </c>
      <c r="AA45" s="1">
        <v>8.0703999999999994</v>
      </c>
      <c r="AB45" s="1">
        <v>9.8887999999999998</v>
      </c>
      <c r="AC45" s="1">
        <v>10.160399999999999</v>
      </c>
      <c r="AD45" s="1">
        <v>7.3932000000000002</v>
      </c>
      <c r="AE45" s="1"/>
      <c r="AF45" s="1">
        <f t="shared" si="6"/>
        <v>59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35</v>
      </c>
      <c r="C46" s="1">
        <v>64.835999999999999</v>
      </c>
      <c r="D46" s="1">
        <v>150.797</v>
      </c>
      <c r="E46" s="1">
        <v>94.138000000000005</v>
      </c>
      <c r="F46" s="1">
        <v>114.771</v>
      </c>
      <c r="G46" s="7">
        <v>1</v>
      </c>
      <c r="H46" s="1">
        <v>50</v>
      </c>
      <c r="I46" s="1" t="s">
        <v>36</v>
      </c>
      <c r="J46" s="1">
        <v>88.7</v>
      </c>
      <c r="K46" s="1">
        <f t="shared" si="10"/>
        <v>5.4380000000000024</v>
      </c>
      <c r="L46" s="1"/>
      <c r="M46" s="1"/>
      <c r="N46" s="1">
        <v>44.62299999999999</v>
      </c>
      <c r="O46" s="1">
        <f t="shared" si="3"/>
        <v>18.8276</v>
      </c>
      <c r="P46" s="5">
        <f t="shared" si="9"/>
        <v>47.709600000000009</v>
      </c>
      <c r="Q46" s="5"/>
      <c r="R46" s="1"/>
      <c r="S46" s="1">
        <f t="shared" si="4"/>
        <v>11.000000000000002</v>
      </c>
      <c r="T46" s="1">
        <f t="shared" si="5"/>
        <v>8.465975482801845</v>
      </c>
      <c r="U46" s="1">
        <v>16.799600000000002</v>
      </c>
      <c r="V46" s="1">
        <v>17.805599999999998</v>
      </c>
      <c r="W46" s="1">
        <v>18.7668</v>
      </c>
      <c r="X46" s="1">
        <v>14.6434</v>
      </c>
      <c r="Y46" s="1">
        <v>13.037000000000001</v>
      </c>
      <c r="Z46" s="1">
        <v>18.209399999999999</v>
      </c>
      <c r="AA46" s="1">
        <v>18.9284</v>
      </c>
      <c r="AB46" s="1">
        <v>16.691600000000001</v>
      </c>
      <c r="AC46" s="1">
        <v>18.6892</v>
      </c>
      <c r="AD46" s="1">
        <v>18.606000000000002</v>
      </c>
      <c r="AE46" s="1"/>
      <c r="AF46" s="1">
        <f t="shared" si="6"/>
        <v>48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35</v>
      </c>
      <c r="C47" s="1">
        <v>97.388999999999996</v>
      </c>
      <c r="D47" s="1">
        <v>187.29</v>
      </c>
      <c r="E47" s="1">
        <v>72.748000000000005</v>
      </c>
      <c r="F47" s="1">
        <v>207.19200000000001</v>
      </c>
      <c r="G47" s="7">
        <v>1</v>
      </c>
      <c r="H47" s="1">
        <v>40</v>
      </c>
      <c r="I47" s="1" t="s">
        <v>36</v>
      </c>
      <c r="J47" s="1">
        <v>65.5</v>
      </c>
      <c r="K47" s="1">
        <f t="shared" si="10"/>
        <v>7.2480000000000047</v>
      </c>
      <c r="L47" s="1"/>
      <c r="M47" s="1"/>
      <c r="N47" s="1">
        <v>0</v>
      </c>
      <c r="O47" s="1">
        <f t="shared" si="3"/>
        <v>14.549600000000002</v>
      </c>
      <c r="P47" s="5"/>
      <c r="Q47" s="5"/>
      <c r="R47" s="1"/>
      <c r="S47" s="1">
        <f t="shared" si="4"/>
        <v>14.240391488425798</v>
      </c>
      <c r="T47" s="1">
        <f t="shared" si="5"/>
        <v>14.240391488425798</v>
      </c>
      <c r="U47" s="1">
        <v>13.962400000000001</v>
      </c>
      <c r="V47" s="1">
        <v>25.3582</v>
      </c>
      <c r="W47" s="1">
        <v>24.7578</v>
      </c>
      <c r="X47" s="1">
        <v>16.278199999999998</v>
      </c>
      <c r="Y47" s="1">
        <v>22.160399999999999</v>
      </c>
      <c r="Z47" s="1">
        <v>19.5336</v>
      </c>
      <c r="AA47" s="1">
        <v>13.9482</v>
      </c>
      <c r="AB47" s="1">
        <v>18.2288</v>
      </c>
      <c r="AC47" s="1">
        <v>18.7974</v>
      </c>
      <c r="AD47" s="1">
        <v>23.422799999999999</v>
      </c>
      <c r="AE47" s="1"/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41</v>
      </c>
      <c r="C48" s="1">
        <v>118</v>
      </c>
      <c r="D48" s="1">
        <v>60</v>
      </c>
      <c r="E48" s="1">
        <v>73</v>
      </c>
      <c r="F48" s="1">
        <v>88</v>
      </c>
      <c r="G48" s="7">
        <v>0.45</v>
      </c>
      <c r="H48" s="1">
        <v>50</v>
      </c>
      <c r="I48" s="1" t="s">
        <v>36</v>
      </c>
      <c r="J48" s="1">
        <v>69</v>
      </c>
      <c r="K48" s="1">
        <f t="shared" si="10"/>
        <v>4</v>
      </c>
      <c r="L48" s="1"/>
      <c r="M48" s="1"/>
      <c r="N48" s="1">
        <v>42</v>
      </c>
      <c r="O48" s="1">
        <f t="shared" si="3"/>
        <v>14.6</v>
      </c>
      <c r="P48" s="5">
        <f t="shared" si="9"/>
        <v>30.599999999999994</v>
      </c>
      <c r="Q48" s="5"/>
      <c r="R48" s="1"/>
      <c r="S48" s="1">
        <f t="shared" si="4"/>
        <v>11</v>
      </c>
      <c r="T48" s="1">
        <f t="shared" si="5"/>
        <v>8.9041095890410968</v>
      </c>
      <c r="U48" s="1">
        <v>14.6</v>
      </c>
      <c r="V48" s="1">
        <v>10.4</v>
      </c>
      <c r="W48" s="1">
        <v>13.4</v>
      </c>
      <c r="X48" s="1">
        <v>18.8</v>
      </c>
      <c r="Y48" s="1">
        <v>16.600000000000001</v>
      </c>
      <c r="Z48" s="1">
        <v>17.399999999999999</v>
      </c>
      <c r="AA48" s="1">
        <v>16.600000000000001</v>
      </c>
      <c r="AB48" s="1">
        <v>14.8</v>
      </c>
      <c r="AC48" s="1">
        <v>16</v>
      </c>
      <c r="AD48" s="1">
        <v>13.6</v>
      </c>
      <c r="AE48" s="1"/>
      <c r="AF48" s="1">
        <f t="shared" si="6"/>
        <v>14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90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10"/>
        <v>0</v>
      </c>
      <c r="L49" s="1"/>
      <c r="M49" s="1"/>
      <c r="N49" s="16"/>
      <c r="O49" s="1">
        <f t="shared" si="3"/>
        <v>0</v>
      </c>
      <c r="P49" s="17">
        <v>4</v>
      </c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-0.31140000000000001</v>
      </c>
      <c r="AE49" s="16" t="s">
        <v>91</v>
      </c>
      <c r="AF49" s="1">
        <f t="shared" si="6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41</v>
      </c>
      <c r="C50" s="1">
        <v>20</v>
      </c>
      <c r="D50" s="1">
        <v>108</v>
      </c>
      <c r="E50" s="1">
        <v>44</v>
      </c>
      <c r="F50" s="1">
        <v>67</v>
      </c>
      <c r="G50" s="7">
        <v>0.4</v>
      </c>
      <c r="H50" s="1">
        <v>40</v>
      </c>
      <c r="I50" s="1" t="s">
        <v>36</v>
      </c>
      <c r="J50" s="1">
        <v>52</v>
      </c>
      <c r="K50" s="1">
        <f t="shared" si="10"/>
        <v>-8</v>
      </c>
      <c r="L50" s="1"/>
      <c r="M50" s="1"/>
      <c r="N50" s="1">
        <v>6</v>
      </c>
      <c r="O50" s="1">
        <f t="shared" si="3"/>
        <v>8.8000000000000007</v>
      </c>
      <c r="P50" s="5">
        <f t="shared" si="9"/>
        <v>23.800000000000011</v>
      </c>
      <c r="Q50" s="5"/>
      <c r="R50" s="1"/>
      <c r="S50" s="1">
        <f t="shared" si="4"/>
        <v>11</v>
      </c>
      <c r="T50" s="1">
        <f t="shared" si="5"/>
        <v>8.295454545454545</v>
      </c>
      <c r="U50" s="1">
        <v>8.6</v>
      </c>
      <c r="V50" s="1">
        <v>9.8000000000000007</v>
      </c>
      <c r="W50" s="1">
        <v>12.2</v>
      </c>
      <c r="X50" s="1">
        <v>9</v>
      </c>
      <c r="Y50" s="1">
        <v>5.8</v>
      </c>
      <c r="Z50" s="1">
        <v>9</v>
      </c>
      <c r="AA50" s="1">
        <v>11.2</v>
      </c>
      <c r="AB50" s="1">
        <v>11.8</v>
      </c>
      <c r="AC50" s="1">
        <v>8.8000000000000007</v>
      </c>
      <c r="AD50" s="1">
        <v>10.199999999999999</v>
      </c>
      <c r="AE50" s="1" t="s">
        <v>93</v>
      </c>
      <c r="AF50" s="1">
        <f t="shared" si="6"/>
        <v>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41</v>
      </c>
      <c r="C51" s="1">
        <v>75</v>
      </c>
      <c r="D51" s="1">
        <v>78</v>
      </c>
      <c r="E51" s="1">
        <v>66</v>
      </c>
      <c r="F51" s="1">
        <v>71</v>
      </c>
      <c r="G51" s="7">
        <v>0.4</v>
      </c>
      <c r="H51" s="1">
        <v>40</v>
      </c>
      <c r="I51" s="1" t="s">
        <v>36</v>
      </c>
      <c r="J51" s="1">
        <v>67</v>
      </c>
      <c r="K51" s="1">
        <f t="shared" si="10"/>
        <v>-1</v>
      </c>
      <c r="L51" s="1"/>
      <c r="M51" s="1"/>
      <c r="N51" s="1">
        <v>70</v>
      </c>
      <c r="O51" s="1">
        <f t="shared" si="3"/>
        <v>13.2</v>
      </c>
      <c r="P51" s="5"/>
      <c r="Q51" s="5"/>
      <c r="R51" s="1"/>
      <c r="S51" s="1">
        <f t="shared" si="4"/>
        <v>10.681818181818182</v>
      </c>
      <c r="T51" s="1">
        <f t="shared" si="5"/>
        <v>10.681818181818182</v>
      </c>
      <c r="U51" s="1">
        <v>14.6</v>
      </c>
      <c r="V51" s="1">
        <v>12</v>
      </c>
      <c r="W51" s="1">
        <v>12.4</v>
      </c>
      <c r="X51" s="1">
        <v>9.6</v>
      </c>
      <c r="Y51" s="1">
        <v>9</v>
      </c>
      <c r="Z51" s="1">
        <v>15.4</v>
      </c>
      <c r="AA51" s="1">
        <v>15.2</v>
      </c>
      <c r="AB51" s="1">
        <v>5.2</v>
      </c>
      <c r="AC51" s="1">
        <v>2.6</v>
      </c>
      <c r="AD51" s="1">
        <v>12.4</v>
      </c>
      <c r="AE51" s="1"/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95</v>
      </c>
      <c r="B52" s="13" t="s">
        <v>35</v>
      </c>
      <c r="C52" s="13"/>
      <c r="D52" s="13"/>
      <c r="E52" s="13"/>
      <c r="F52" s="13"/>
      <c r="G52" s="14">
        <v>0</v>
      </c>
      <c r="H52" s="13">
        <v>50</v>
      </c>
      <c r="I52" s="13" t="s">
        <v>36</v>
      </c>
      <c r="J52" s="13"/>
      <c r="K52" s="13">
        <f t="shared" si="10"/>
        <v>0</v>
      </c>
      <c r="L52" s="13"/>
      <c r="M52" s="13"/>
      <c r="N52" s="13">
        <v>0</v>
      </c>
      <c r="O52" s="13">
        <f t="shared" si="3"/>
        <v>0</v>
      </c>
      <c r="P52" s="15"/>
      <c r="Q52" s="15"/>
      <c r="R52" s="13"/>
      <c r="S52" s="13" t="e">
        <f t="shared" si="4"/>
        <v>#DIV/0!</v>
      </c>
      <c r="T52" s="13" t="e">
        <f t="shared" si="5"/>
        <v>#DIV/0!</v>
      </c>
      <c r="U52" s="13">
        <v>0</v>
      </c>
      <c r="V52" s="13">
        <v>0</v>
      </c>
      <c r="W52" s="13">
        <v>0</v>
      </c>
      <c r="X52" s="13">
        <v>-0.08</v>
      </c>
      <c r="Y52" s="13">
        <v>-0.08</v>
      </c>
      <c r="Z52" s="13">
        <v>0</v>
      </c>
      <c r="AA52" s="13">
        <v>0</v>
      </c>
      <c r="AB52" s="13">
        <v>0</v>
      </c>
      <c r="AC52" s="13">
        <v>0.27160000000000001</v>
      </c>
      <c r="AD52" s="13">
        <v>4.8835999999999986</v>
      </c>
      <c r="AE52" s="13" t="s">
        <v>63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35</v>
      </c>
      <c r="C53" s="1">
        <v>124.02</v>
      </c>
      <c r="D53" s="1">
        <v>53.503</v>
      </c>
      <c r="E53" s="1">
        <v>71.852999999999994</v>
      </c>
      <c r="F53" s="1">
        <v>97.53</v>
      </c>
      <c r="G53" s="7">
        <v>1</v>
      </c>
      <c r="H53" s="1">
        <v>50</v>
      </c>
      <c r="I53" s="1" t="s">
        <v>36</v>
      </c>
      <c r="J53" s="1">
        <v>69.099999999999994</v>
      </c>
      <c r="K53" s="1">
        <f t="shared" si="10"/>
        <v>2.7530000000000001</v>
      </c>
      <c r="L53" s="1"/>
      <c r="M53" s="1"/>
      <c r="N53" s="1">
        <v>32.197199999999967</v>
      </c>
      <c r="O53" s="1">
        <f t="shared" si="3"/>
        <v>14.3706</v>
      </c>
      <c r="P53" s="5">
        <f t="shared" ref="P53:P60" si="11">11*O53-N53-F53</f>
        <v>28.349400000000017</v>
      </c>
      <c r="Q53" s="5"/>
      <c r="R53" s="1"/>
      <c r="S53" s="1">
        <f t="shared" si="4"/>
        <v>11</v>
      </c>
      <c r="T53" s="1">
        <f t="shared" si="5"/>
        <v>9.0272639973278768</v>
      </c>
      <c r="U53" s="1">
        <v>13.285</v>
      </c>
      <c r="V53" s="1">
        <v>13.5448</v>
      </c>
      <c r="W53" s="1">
        <v>13.8096</v>
      </c>
      <c r="X53" s="1">
        <v>12.4072</v>
      </c>
      <c r="Y53" s="1">
        <v>12.1472</v>
      </c>
      <c r="Z53" s="1">
        <v>20.076599999999999</v>
      </c>
      <c r="AA53" s="1">
        <v>20.914999999999999</v>
      </c>
      <c r="AB53" s="1">
        <v>15.937200000000001</v>
      </c>
      <c r="AC53" s="1">
        <v>18.936800000000002</v>
      </c>
      <c r="AD53" s="1">
        <v>17.7196</v>
      </c>
      <c r="AE53" s="1"/>
      <c r="AF53" s="1">
        <f t="shared" si="6"/>
        <v>28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35</v>
      </c>
      <c r="C54" s="1">
        <v>65.953999999999994</v>
      </c>
      <c r="D54" s="1">
        <v>21.971</v>
      </c>
      <c r="E54" s="1">
        <v>35.04</v>
      </c>
      <c r="F54" s="1">
        <v>49.527000000000001</v>
      </c>
      <c r="G54" s="7">
        <v>1</v>
      </c>
      <c r="H54" s="1">
        <v>50</v>
      </c>
      <c r="I54" s="1" t="s">
        <v>36</v>
      </c>
      <c r="J54" s="1">
        <v>34.700000000000003</v>
      </c>
      <c r="K54" s="1">
        <f t="shared" si="10"/>
        <v>0.33999999999999631</v>
      </c>
      <c r="L54" s="1"/>
      <c r="M54" s="1"/>
      <c r="N54" s="1">
        <v>21.519800000000011</v>
      </c>
      <c r="O54" s="1">
        <f t="shared" si="3"/>
        <v>7.008</v>
      </c>
      <c r="P54" s="5">
        <f t="shared" si="11"/>
        <v>6.0411999999999821</v>
      </c>
      <c r="Q54" s="5"/>
      <c r="R54" s="1"/>
      <c r="S54" s="1">
        <f t="shared" si="4"/>
        <v>11</v>
      </c>
      <c r="T54" s="1">
        <f t="shared" si="5"/>
        <v>10.13795662100457</v>
      </c>
      <c r="U54" s="1">
        <v>6.741200000000001</v>
      </c>
      <c r="V54" s="1">
        <v>7.2361999999999993</v>
      </c>
      <c r="W54" s="1">
        <v>7.2361999999999993</v>
      </c>
      <c r="X54" s="1">
        <v>2.9860000000000002</v>
      </c>
      <c r="Y54" s="1">
        <v>3.2526000000000002</v>
      </c>
      <c r="Z54" s="1">
        <v>8.8819999999999997</v>
      </c>
      <c r="AA54" s="1">
        <v>9.9565999999999999</v>
      </c>
      <c r="AB54" s="1">
        <v>8.6147999999999989</v>
      </c>
      <c r="AC54" s="1">
        <v>7.8180000000000014</v>
      </c>
      <c r="AD54" s="1">
        <v>5.9421999999999997</v>
      </c>
      <c r="AE54" s="1"/>
      <c r="AF54" s="1">
        <f t="shared" si="6"/>
        <v>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>
        <v>65</v>
      </c>
      <c r="D55" s="1">
        <v>70</v>
      </c>
      <c r="E55" s="1">
        <v>55</v>
      </c>
      <c r="F55" s="1">
        <v>55</v>
      </c>
      <c r="G55" s="7">
        <v>0.4</v>
      </c>
      <c r="H55" s="1">
        <v>50</v>
      </c>
      <c r="I55" s="1" t="s">
        <v>36</v>
      </c>
      <c r="J55" s="1">
        <v>55</v>
      </c>
      <c r="K55" s="1">
        <f t="shared" si="10"/>
        <v>0</v>
      </c>
      <c r="L55" s="1"/>
      <c r="M55" s="1"/>
      <c r="N55" s="1">
        <v>69.599999999999994</v>
      </c>
      <c r="O55" s="1">
        <f t="shared" si="3"/>
        <v>11</v>
      </c>
      <c r="P55" s="5"/>
      <c r="Q55" s="5"/>
      <c r="R55" s="1"/>
      <c r="S55" s="1">
        <f t="shared" si="4"/>
        <v>11.327272727272726</v>
      </c>
      <c r="T55" s="1">
        <f t="shared" si="5"/>
        <v>11.327272727272726</v>
      </c>
      <c r="U55" s="1">
        <v>13.2</v>
      </c>
      <c r="V55" s="1">
        <v>10.4</v>
      </c>
      <c r="W55" s="1">
        <v>9</v>
      </c>
      <c r="X55" s="1">
        <v>11.8</v>
      </c>
      <c r="Y55" s="1">
        <v>10.8</v>
      </c>
      <c r="Z55" s="1">
        <v>6.8</v>
      </c>
      <c r="AA55" s="1">
        <v>8.1999999999999993</v>
      </c>
      <c r="AB55" s="1">
        <v>13.4</v>
      </c>
      <c r="AC55" s="1">
        <v>12.8</v>
      </c>
      <c r="AD55" s="1">
        <v>8.8000000000000007</v>
      </c>
      <c r="AE55" s="1"/>
      <c r="AF55" s="1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41</v>
      </c>
      <c r="C56" s="1">
        <v>435</v>
      </c>
      <c r="D56" s="1">
        <v>504</v>
      </c>
      <c r="E56" s="1">
        <v>332</v>
      </c>
      <c r="F56" s="1">
        <v>529</v>
      </c>
      <c r="G56" s="7">
        <v>0.4</v>
      </c>
      <c r="H56" s="1">
        <v>40</v>
      </c>
      <c r="I56" s="1" t="s">
        <v>36</v>
      </c>
      <c r="J56" s="1">
        <v>343</v>
      </c>
      <c r="K56" s="1">
        <f t="shared" si="10"/>
        <v>-11</v>
      </c>
      <c r="L56" s="1"/>
      <c r="M56" s="1"/>
      <c r="N56" s="1">
        <v>49.079999999999806</v>
      </c>
      <c r="O56" s="1">
        <f t="shared" si="3"/>
        <v>66.400000000000006</v>
      </c>
      <c r="P56" s="5">
        <f t="shared" si="11"/>
        <v>152.32000000000028</v>
      </c>
      <c r="Q56" s="5"/>
      <c r="R56" s="1"/>
      <c r="S56" s="1">
        <f t="shared" si="4"/>
        <v>11</v>
      </c>
      <c r="T56" s="1">
        <f t="shared" si="5"/>
        <v>8.7060240963855389</v>
      </c>
      <c r="U56" s="1">
        <v>65</v>
      </c>
      <c r="V56" s="1">
        <v>79.400000000000006</v>
      </c>
      <c r="W56" s="1">
        <v>76.8</v>
      </c>
      <c r="X56" s="1">
        <v>79</v>
      </c>
      <c r="Y56" s="1">
        <v>80.599999999999994</v>
      </c>
      <c r="Z56" s="1">
        <v>71.400000000000006</v>
      </c>
      <c r="AA56" s="1">
        <v>66.8</v>
      </c>
      <c r="AB56" s="1">
        <v>89.8</v>
      </c>
      <c r="AC56" s="1">
        <v>93.4</v>
      </c>
      <c r="AD56" s="1">
        <v>88</v>
      </c>
      <c r="AE56" s="1"/>
      <c r="AF56" s="1">
        <f t="shared" si="6"/>
        <v>61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327</v>
      </c>
      <c r="D57" s="1">
        <v>300</v>
      </c>
      <c r="E57" s="1">
        <v>283</v>
      </c>
      <c r="F57" s="1">
        <v>287</v>
      </c>
      <c r="G57" s="7">
        <v>0.4</v>
      </c>
      <c r="H57" s="1">
        <v>40</v>
      </c>
      <c r="I57" s="1" t="s">
        <v>36</v>
      </c>
      <c r="J57" s="1">
        <v>286</v>
      </c>
      <c r="K57" s="1">
        <f t="shared" si="10"/>
        <v>-3</v>
      </c>
      <c r="L57" s="1"/>
      <c r="M57" s="1"/>
      <c r="N57" s="1">
        <v>237</v>
      </c>
      <c r="O57" s="1">
        <f t="shared" si="3"/>
        <v>56.6</v>
      </c>
      <c r="P57" s="5">
        <f t="shared" si="11"/>
        <v>98.600000000000023</v>
      </c>
      <c r="Q57" s="5"/>
      <c r="R57" s="1"/>
      <c r="S57" s="1">
        <f t="shared" si="4"/>
        <v>11</v>
      </c>
      <c r="T57" s="1">
        <f t="shared" si="5"/>
        <v>9.2579505300353357</v>
      </c>
      <c r="U57" s="1">
        <v>57.4</v>
      </c>
      <c r="V57" s="1">
        <v>35</v>
      </c>
      <c r="W57" s="1">
        <v>34.799999999999997</v>
      </c>
      <c r="X57" s="1">
        <v>67.2</v>
      </c>
      <c r="Y57" s="1">
        <v>61.4</v>
      </c>
      <c r="Z57" s="1">
        <v>41.4</v>
      </c>
      <c r="AA57" s="1">
        <v>47</v>
      </c>
      <c r="AB57" s="1">
        <v>49</v>
      </c>
      <c r="AC57" s="1">
        <v>36.799999999999997</v>
      </c>
      <c r="AD57" s="1">
        <v>37.200000000000003</v>
      </c>
      <c r="AE57" s="1"/>
      <c r="AF57" s="1">
        <f t="shared" si="6"/>
        <v>39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35</v>
      </c>
      <c r="C58" s="1">
        <v>48.856000000000002</v>
      </c>
      <c r="D58" s="1">
        <v>286.69200000000001</v>
      </c>
      <c r="E58" s="1">
        <v>112.789</v>
      </c>
      <c r="F58" s="1">
        <v>187.505</v>
      </c>
      <c r="G58" s="7">
        <v>1</v>
      </c>
      <c r="H58" s="1">
        <v>40</v>
      </c>
      <c r="I58" s="1" t="s">
        <v>36</v>
      </c>
      <c r="J58" s="1">
        <v>108.1</v>
      </c>
      <c r="K58" s="1">
        <f t="shared" si="10"/>
        <v>4.6890000000000072</v>
      </c>
      <c r="L58" s="1"/>
      <c r="M58" s="1"/>
      <c r="N58" s="1">
        <v>34.479799999999898</v>
      </c>
      <c r="O58" s="1">
        <f t="shared" si="3"/>
        <v>22.5578</v>
      </c>
      <c r="P58" s="5">
        <f t="shared" si="11"/>
        <v>26.151000000000124</v>
      </c>
      <c r="Q58" s="5"/>
      <c r="R58" s="1"/>
      <c r="S58" s="1">
        <f t="shared" si="4"/>
        <v>11</v>
      </c>
      <c r="T58" s="1">
        <f t="shared" si="5"/>
        <v>9.8407114168934857</v>
      </c>
      <c r="U58" s="1">
        <v>23.736799999999999</v>
      </c>
      <c r="V58" s="1">
        <v>26.683199999999999</v>
      </c>
      <c r="W58" s="1">
        <v>25.484999999999999</v>
      </c>
      <c r="X58" s="1">
        <v>18.648399999999999</v>
      </c>
      <c r="Y58" s="1">
        <v>16.868600000000001</v>
      </c>
      <c r="Z58" s="1">
        <v>21.645399999999999</v>
      </c>
      <c r="AA58" s="1">
        <v>22.962</v>
      </c>
      <c r="AB58" s="1">
        <v>29.124600000000001</v>
      </c>
      <c r="AC58" s="1">
        <v>27.018599999999999</v>
      </c>
      <c r="AD58" s="1">
        <v>20.191800000000001</v>
      </c>
      <c r="AE58" s="1"/>
      <c r="AF58" s="1">
        <f t="shared" si="6"/>
        <v>26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35</v>
      </c>
      <c r="C59" s="1">
        <v>82.716999999999999</v>
      </c>
      <c r="D59" s="1">
        <v>290.41399999999999</v>
      </c>
      <c r="E59" s="1">
        <v>128.55500000000001</v>
      </c>
      <c r="F59" s="1">
        <v>206.44900000000001</v>
      </c>
      <c r="G59" s="7">
        <v>1</v>
      </c>
      <c r="H59" s="1">
        <v>40</v>
      </c>
      <c r="I59" s="1" t="s">
        <v>36</v>
      </c>
      <c r="J59" s="1">
        <v>124.3</v>
      </c>
      <c r="K59" s="1">
        <f t="shared" si="10"/>
        <v>4.2550000000000097</v>
      </c>
      <c r="L59" s="1"/>
      <c r="M59" s="1"/>
      <c r="N59" s="1">
        <v>24.41386</v>
      </c>
      <c r="O59" s="1">
        <f t="shared" si="3"/>
        <v>25.711000000000002</v>
      </c>
      <c r="P59" s="5">
        <f t="shared" si="11"/>
        <v>51.958140000000014</v>
      </c>
      <c r="Q59" s="5"/>
      <c r="R59" s="1"/>
      <c r="S59" s="1">
        <f t="shared" si="4"/>
        <v>11</v>
      </c>
      <c r="T59" s="1">
        <f t="shared" si="5"/>
        <v>8.9791474466181782</v>
      </c>
      <c r="U59" s="1">
        <v>25.7178</v>
      </c>
      <c r="V59" s="1">
        <v>30.105799999999999</v>
      </c>
      <c r="W59" s="1">
        <v>29.1098</v>
      </c>
      <c r="X59" s="1">
        <v>22.984200000000001</v>
      </c>
      <c r="Y59" s="1">
        <v>21.716000000000001</v>
      </c>
      <c r="Z59" s="1">
        <v>27.326599999999999</v>
      </c>
      <c r="AA59" s="1">
        <v>26.370799999999999</v>
      </c>
      <c r="AB59" s="1">
        <v>25.941199999999998</v>
      </c>
      <c r="AC59" s="1">
        <v>25.144400000000001</v>
      </c>
      <c r="AD59" s="1">
        <v>24.911000000000001</v>
      </c>
      <c r="AE59" s="1"/>
      <c r="AF59" s="1">
        <f t="shared" si="6"/>
        <v>52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35</v>
      </c>
      <c r="C60" s="1">
        <v>123.508</v>
      </c>
      <c r="D60" s="1">
        <v>262.88799999999998</v>
      </c>
      <c r="E60" s="1">
        <v>119.759</v>
      </c>
      <c r="F60" s="1">
        <v>229.92400000000001</v>
      </c>
      <c r="G60" s="7">
        <v>1</v>
      </c>
      <c r="H60" s="1">
        <v>40</v>
      </c>
      <c r="I60" s="1" t="s">
        <v>36</v>
      </c>
      <c r="J60" s="1">
        <v>115.5</v>
      </c>
      <c r="K60" s="1">
        <f t="shared" si="10"/>
        <v>4.2590000000000003</v>
      </c>
      <c r="L60" s="1"/>
      <c r="M60" s="1"/>
      <c r="N60" s="1">
        <v>0</v>
      </c>
      <c r="O60" s="1">
        <f t="shared" si="3"/>
        <v>23.951799999999999</v>
      </c>
      <c r="P60" s="5">
        <f t="shared" si="11"/>
        <v>33.545799999999957</v>
      </c>
      <c r="Q60" s="5"/>
      <c r="R60" s="1"/>
      <c r="S60" s="1">
        <f t="shared" si="4"/>
        <v>10.999999999999998</v>
      </c>
      <c r="T60" s="1">
        <f t="shared" si="5"/>
        <v>9.5994455531525826</v>
      </c>
      <c r="U60" s="1">
        <v>24.785399999999999</v>
      </c>
      <c r="V60" s="1">
        <v>31.786999999999999</v>
      </c>
      <c r="W60" s="1">
        <v>31.1922</v>
      </c>
      <c r="X60" s="1">
        <v>26.758600000000001</v>
      </c>
      <c r="Y60" s="1">
        <v>26.428799999999999</v>
      </c>
      <c r="Z60" s="1">
        <v>32.096400000000003</v>
      </c>
      <c r="AA60" s="1">
        <v>31.903600000000001</v>
      </c>
      <c r="AB60" s="1">
        <v>30.778199999999998</v>
      </c>
      <c r="AC60" s="1">
        <v>27.654599999999999</v>
      </c>
      <c r="AD60" s="1">
        <v>24.975200000000001</v>
      </c>
      <c r="AE60" s="1"/>
      <c r="AF60" s="1">
        <f t="shared" si="6"/>
        <v>34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35</v>
      </c>
      <c r="C61" s="13"/>
      <c r="D61" s="13"/>
      <c r="E61" s="13"/>
      <c r="F61" s="13"/>
      <c r="G61" s="14">
        <v>0</v>
      </c>
      <c r="H61" s="13">
        <v>30</v>
      </c>
      <c r="I61" s="13" t="s">
        <v>36</v>
      </c>
      <c r="J61" s="13"/>
      <c r="K61" s="13">
        <f t="shared" si="10"/>
        <v>0</v>
      </c>
      <c r="L61" s="13"/>
      <c r="M61" s="13"/>
      <c r="N61" s="13">
        <v>0</v>
      </c>
      <c r="O61" s="13">
        <f t="shared" si="3"/>
        <v>0</v>
      </c>
      <c r="P61" s="15"/>
      <c r="Q61" s="15"/>
      <c r="R61" s="13"/>
      <c r="S61" s="13" t="e">
        <f t="shared" si="4"/>
        <v>#DIV/0!</v>
      </c>
      <c r="T61" s="13" t="e">
        <f t="shared" si="5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 t="s">
        <v>63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41</v>
      </c>
      <c r="C62" s="13"/>
      <c r="D62" s="13"/>
      <c r="E62" s="13"/>
      <c r="F62" s="13"/>
      <c r="G62" s="14">
        <v>0</v>
      </c>
      <c r="H62" s="13">
        <v>60</v>
      </c>
      <c r="I62" s="13" t="s">
        <v>36</v>
      </c>
      <c r="J62" s="13"/>
      <c r="K62" s="13">
        <f t="shared" si="10"/>
        <v>0</v>
      </c>
      <c r="L62" s="13"/>
      <c r="M62" s="13"/>
      <c r="N62" s="13">
        <v>0</v>
      </c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1</v>
      </c>
      <c r="AC62" s="13">
        <v>1</v>
      </c>
      <c r="AD62" s="13">
        <v>4</v>
      </c>
      <c r="AE62" s="13" t="s">
        <v>63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41</v>
      </c>
      <c r="C63" s="13"/>
      <c r="D63" s="13"/>
      <c r="E63" s="13"/>
      <c r="F63" s="13"/>
      <c r="G63" s="14">
        <v>0</v>
      </c>
      <c r="H63" s="13">
        <v>50</v>
      </c>
      <c r="I63" s="13" t="s">
        <v>36</v>
      </c>
      <c r="J63" s="13"/>
      <c r="K63" s="13">
        <f t="shared" si="10"/>
        <v>0</v>
      </c>
      <c r="L63" s="13"/>
      <c r="M63" s="13"/>
      <c r="N63" s="13">
        <v>0</v>
      </c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63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36</v>
      </c>
      <c r="J64" s="13"/>
      <c r="K64" s="13">
        <f t="shared" si="10"/>
        <v>0</v>
      </c>
      <c r="L64" s="13"/>
      <c r="M64" s="13"/>
      <c r="N64" s="13">
        <v>0</v>
      </c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63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41</v>
      </c>
      <c r="C65" s="13"/>
      <c r="D65" s="13"/>
      <c r="E65" s="13"/>
      <c r="F65" s="13"/>
      <c r="G65" s="14">
        <v>0</v>
      </c>
      <c r="H65" s="13">
        <v>30</v>
      </c>
      <c r="I65" s="13" t="s">
        <v>36</v>
      </c>
      <c r="J65" s="13"/>
      <c r="K65" s="13">
        <f t="shared" si="10"/>
        <v>0</v>
      </c>
      <c r="L65" s="13"/>
      <c r="M65" s="13"/>
      <c r="N65" s="13">
        <v>0</v>
      </c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63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41</v>
      </c>
      <c r="C66" s="13"/>
      <c r="D66" s="13"/>
      <c r="E66" s="13"/>
      <c r="F66" s="13"/>
      <c r="G66" s="14">
        <v>0</v>
      </c>
      <c r="H66" s="13">
        <v>55</v>
      </c>
      <c r="I66" s="13" t="s">
        <v>36</v>
      </c>
      <c r="J66" s="13"/>
      <c r="K66" s="13">
        <f t="shared" si="10"/>
        <v>0</v>
      </c>
      <c r="L66" s="13"/>
      <c r="M66" s="13"/>
      <c r="N66" s="13">
        <v>0</v>
      </c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63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110</v>
      </c>
      <c r="B67" s="13" t="s">
        <v>41</v>
      </c>
      <c r="C67" s="13"/>
      <c r="D67" s="13"/>
      <c r="E67" s="13"/>
      <c r="F67" s="13"/>
      <c r="G67" s="14">
        <v>0</v>
      </c>
      <c r="H67" s="13">
        <v>40</v>
      </c>
      <c r="I67" s="13" t="s">
        <v>36</v>
      </c>
      <c r="J67" s="13"/>
      <c r="K67" s="13">
        <f t="shared" si="10"/>
        <v>0</v>
      </c>
      <c r="L67" s="13"/>
      <c r="M67" s="13"/>
      <c r="N67" s="13">
        <v>0</v>
      </c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-0.4</v>
      </c>
      <c r="W67" s="13">
        <v>-0.4</v>
      </c>
      <c r="X67" s="13">
        <v>-0.6</v>
      </c>
      <c r="Y67" s="13">
        <v>-0.6</v>
      </c>
      <c r="Z67" s="13">
        <v>-0.6</v>
      </c>
      <c r="AA67" s="13">
        <v>-0.6</v>
      </c>
      <c r="AB67" s="13">
        <v>0</v>
      </c>
      <c r="AC67" s="13">
        <v>0</v>
      </c>
      <c r="AD67" s="13">
        <v>0</v>
      </c>
      <c r="AE67" s="13" t="s">
        <v>63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41</v>
      </c>
      <c r="C68" s="1">
        <v>42</v>
      </c>
      <c r="D68" s="1">
        <v>66</v>
      </c>
      <c r="E68" s="1">
        <v>42</v>
      </c>
      <c r="F68" s="1">
        <v>48</v>
      </c>
      <c r="G68" s="7">
        <v>0.4</v>
      </c>
      <c r="H68" s="1">
        <v>50</v>
      </c>
      <c r="I68" s="1" t="s">
        <v>36</v>
      </c>
      <c r="J68" s="1">
        <v>55</v>
      </c>
      <c r="K68" s="1">
        <f t="shared" si="10"/>
        <v>-13</v>
      </c>
      <c r="L68" s="1"/>
      <c r="M68" s="1"/>
      <c r="N68" s="1">
        <v>41.599999999999987</v>
      </c>
      <c r="O68" s="1">
        <f t="shared" si="3"/>
        <v>8.4</v>
      </c>
      <c r="P68" s="5"/>
      <c r="Q68" s="5"/>
      <c r="R68" s="1"/>
      <c r="S68" s="1">
        <f t="shared" si="4"/>
        <v>10.666666666666666</v>
      </c>
      <c r="T68" s="1">
        <f t="shared" si="5"/>
        <v>10.666666666666666</v>
      </c>
      <c r="U68" s="1">
        <v>9.1999999999999993</v>
      </c>
      <c r="V68" s="1">
        <v>8.4</v>
      </c>
      <c r="W68" s="1">
        <v>7</v>
      </c>
      <c r="X68" s="1">
        <v>6.8</v>
      </c>
      <c r="Y68" s="1">
        <v>6</v>
      </c>
      <c r="Z68" s="1">
        <v>9.4</v>
      </c>
      <c r="AA68" s="1">
        <v>9</v>
      </c>
      <c r="AB68" s="1">
        <v>3</v>
      </c>
      <c r="AC68" s="1">
        <v>3.2</v>
      </c>
      <c r="AD68" s="1">
        <v>8.1999999999999993</v>
      </c>
      <c r="AE68" s="1"/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112</v>
      </c>
      <c r="B69" s="13" t="s">
        <v>41</v>
      </c>
      <c r="C69" s="13"/>
      <c r="D69" s="13"/>
      <c r="E69" s="13"/>
      <c r="F69" s="13"/>
      <c r="G69" s="14">
        <v>0</v>
      </c>
      <c r="H69" s="13">
        <v>55</v>
      </c>
      <c r="I69" s="13" t="s">
        <v>36</v>
      </c>
      <c r="J69" s="13"/>
      <c r="K69" s="13">
        <f t="shared" si="10"/>
        <v>0</v>
      </c>
      <c r="L69" s="13"/>
      <c r="M69" s="13"/>
      <c r="N69" s="13">
        <v>0</v>
      </c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63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113</v>
      </c>
      <c r="B70" s="13" t="s">
        <v>35</v>
      </c>
      <c r="C70" s="13"/>
      <c r="D70" s="13"/>
      <c r="E70" s="13"/>
      <c r="F70" s="13"/>
      <c r="G70" s="14">
        <v>0</v>
      </c>
      <c r="H70" s="13">
        <v>55</v>
      </c>
      <c r="I70" s="13" t="s">
        <v>36</v>
      </c>
      <c r="J70" s="13"/>
      <c r="K70" s="13">
        <f t="shared" ref="K70:K94" si="12">E70-J70</f>
        <v>0</v>
      </c>
      <c r="L70" s="13"/>
      <c r="M70" s="13"/>
      <c r="N70" s="13">
        <v>0</v>
      </c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114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115</v>
      </c>
      <c r="B71" s="10" t="s">
        <v>35</v>
      </c>
      <c r="C71" s="10">
        <v>18.358000000000001</v>
      </c>
      <c r="D71" s="10"/>
      <c r="E71" s="10"/>
      <c r="F71" s="10">
        <v>1.605</v>
      </c>
      <c r="G71" s="11">
        <v>0</v>
      </c>
      <c r="H71" s="10">
        <v>50</v>
      </c>
      <c r="I71" s="10" t="s">
        <v>116</v>
      </c>
      <c r="J71" s="10">
        <v>17</v>
      </c>
      <c r="K71" s="10">
        <f t="shared" si="12"/>
        <v>-17</v>
      </c>
      <c r="L71" s="10"/>
      <c r="M71" s="10"/>
      <c r="N71" s="10">
        <v>0</v>
      </c>
      <c r="O71" s="10">
        <f t="shared" ref="O71:O94" si="13">E71/5</f>
        <v>0</v>
      </c>
      <c r="P71" s="12"/>
      <c r="Q71" s="12"/>
      <c r="R71" s="10"/>
      <c r="S71" s="10" t="e">
        <f t="shared" ref="S71:S94" si="14">(F71+N71+P71)/O71</f>
        <v>#DIV/0!</v>
      </c>
      <c r="T71" s="10" t="e">
        <f t="shared" ref="T71:T94" si="15">(F71+N71)/O71</f>
        <v>#DIV/0!</v>
      </c>
      <c r="U71" s="10">
        <v>0</v>
      </c>
      <c r="V71" s="10">
        <v>1.9418</v>
      </c>
      <c r="W71" s="10">
        <v>3.0528</v>
      </c>
      <c r="X71" s="10">
        <v>6.1070000000000002</v>
      </c>
      <c r="Y71" s="10">
        <v>5.5543999999999993</v>
      </c>
      <c r="Z71" s="10">
        <v>6.5073999999999996</v>
      </c>
      <c r="AA71" s="10">
        <v>6.5042</v>
      </c>
      <c r="AB71" s="10">
        <v>4.4456000000000007</v>
      </c>
      <c r="AC71" s="10">
        <v>4.4468000000000014</v>
      </c>
      <c r="AD71" s="10">
        <v>5.8456000000000001</v>
      </c>
      <c r="AE71" s="10" t="s">
        <v>117</v>
      </c>
      <c r="AF71" s="1">
        <f t="shared" ref="AF71:AF94" si="16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118</v>
      </c>
      <c r="B72" s="13" t="s">
        <v>41</v>
      </c>
      <c r="C72" s="13"/>
      <c r="D72" s="13"/>
      <c r="E72" s="13"/>
      <c r="F72" s="13"/>
      <c r="G72" s="14">
        <v>0</v>
      </c>
      <c r="H72" s="13">
        <v>40</v>
      </c>
      <c r="I72" s="13" t="s">
        <v>36</v>
      </c>
      <c r="J72" s="13"/>
      <c r="K72" s="13">
        <f t="shared" si="12"/>
        <v>0</v>
      </c>
      <c r="L72" s="13"/>
      <c r="M72" s="13"/>
      <c r="N72" s="13">
        <v>0</v>
      </c>
      <c r="O72" s="13">
        <f t="shared" si="13"/>
        <v>0</v>
      </c>
      <c r="P72" s="15"/>
      <c r="Q72" s="15"/>
      <c r="R72" s="13"/>
      <c r="S72" s="13" t="e">
        <f t="shared" si="14"/>
        <v>#DIV/0!</v>
      </c>
      <c r="T72" s="13" t="e">
        <f t="shared" si="15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119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41</v>
      </c>
      <c r="C73" s="1">
        <v>24</v>
      </c>
      <c r="D73" s="1"/>
      <c r="E73" s="1">
        <v>21</v>
      </c>
      <c r="F73" s="1">
        <v>2</v>
      </c>
      <c r="G73" s="7">
        <v>0.2</v>
      </c>
      <c r="H73" s="1">
        <v>35</v>
      </c>
      <c r="I73" s="1" t="s">
        <v>36</v>
      </c>
      <c r="J73" s="1">
        <v>20</v>
      </c>
      <c r="K73" s="1">
        <f t="shared" si="12"/>
        <v>1</v>
      </c>
      <c r="L73" s="1"/>
      <c r="M73" s="1"/>
      <c r="N73" s="1">
        <v>28</v>
      </c>
      <c r="O73" s="1">
        <f t="shared" si="13"/>
        <v>4.2</v>
      </c>
      <c r="P73" s="5">
        <f t="shared" ref="P73:P74" si="17">11*O73-N73-F73</f>
        <v>16.200000000000003</v>
      </c>
      <c r="Q73" s="5"/>
      <c r="R73" s="1"/>
      <c r="S73" s="1">
        <f t="shared" si="14"/>
        <v>11</v>
      </c>
      <c r="T73" s="1">
        <f t="shared" si="15"/>
        <v>7.1428571428571423</v>
      </c>
      <c r="U73" s="1">
        <v>4</v>
      </c>
      <c r="V73" s="1">
        <v>1.4</v>
      </c>
      <c r="W73" s="1">
        <v>1.2</v>
      </c>
      <c r="X73" s="1">
        <v>0</v>
      </c>
      <c r="Y73" s="1">
        <v>0</v>
      </c>
      <c r="Z73" s="1">
        <v>2.4</v>
      </c>
      <c r="AA73" s="1">
        <v>2.4</v>
      </c>
      <c r="AB73" s="1">
        <v>1.2</v>
      </c>
      <c r="AC73" s="1">
        <v>1.2</v>
      </c>
      <c r="AD73" s="1">
        <v>1.2</v>
      </c>
      <c r="AE73" s="1" t="s">
        <v>121</v>
      </c>
      <c r="AF73" s="1">
        <f t="shared" si="16"/>
        <v>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35</v>
      </c>
      <c r="C74" s="1">
        <v>70.727999999999994</v>
      </c>
      <c r="D74" s="1">
        <v>102.11</v>
      </c>
      <c r="E74" s="1">
        <v>53.893999999999998</v>
      </c>
      <c r="F74" s="1">
        <v>106.706</v>
      </c>
      <c r="G74" s="7">
        <v>1</v>
      </c>
      <c r="H74" s="1">
        <v>60</v>
      </c>
      <c r="I74" s="1" t="s">
        <v>36</v>
      </c>
      <c r="J74" s="1">
        <v>52.1</v>
      </c>
      <c r="K74" s="1">
        <f t="shared" si="12"/>
        <v>1.7939999999999969</v>
      </c>
      <c r="L74" s="1"/>
      <c r="M74" s="1"/>
      <c r="N74" s="1">
        <v>0</v>
      </c>
      <c r="O74" s="1">
        <f t="shared" si="13"/>
        <v>10.7788</v>
      </c>
      <c r="P74" s="5">
        <f t="shared" si="17"/>
        <v>11.860799999999998</v>
      </c>
      <c r="Q74" s="5"/>
      <c r="R74" s="1"/>
      <c r="S74" s="1">
        <f t="shared" si="14"/>
        <v>11</v>
      </c>
      <c r="T74" s="1">
        <f t="shared" si="15"/>
        <v>9.8996177682116748</v>
      </c>
      <c r="U74" s="1">
        <v>9.718</v>
      </c>
      <c r="V74" s="1">
        <v>13.1776</v>
      </c>
      <c r="W74" s="1">
        <v>13.020799999999999</v>
      </c>
      <c r="X74" s="1">
        <v>12.6008</v>
      </c>
      <c r="Y74" s="1">
        <v>12.275600000000001</v>
      </c>
      <c r="Z74" s="1">
        <v>9.3919999999999995</v>
      </c>
      <c r="AA74" s="1">
        <v>8.6967999999999996</v>
      </c>
      <c r="AB74" s="1">
        <v>20.244599999999998</v>
      </c>
      <c r="AC74" s="1">
        <v>23.151</v>
      </c>
      <c r="AD74" s="1">
        <v>15.3866</v>
      </c>
      <c r="AE74" s="1" t="s">
        <v>59</v>
      </c>
      <c r="AF74" s="1">
        <f t="shared" si="16"/>
        <v>12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35</v>
      </c>
      <c r="C75" s="1">
        <v>595.91200000000003</v>
      </c>
      <c r="D75" s="1">
        <v>389.75</v>
      </c>
      <c r="E75" s="1">
        <v>454.53</v>
      </c>
      <c r="F75" s="1">
        <v>438.22300000000001</v>
      </c>
      <c r="G75" s="7">
        <v>1</v>
      </c>
      <c r="H75" s="1">
        <v>60</v>
      </c>
      <c r="I75" s="1" t="s">
        <v>36</v>
      </c>
      <c r="J75" s="1">
        <v>467.6</v>
      </c>
      <c r="K75" s="1">
        <f t="shared" si="12"/>
        <v>-13.07000000000005</v>
      </c>
      <c r="L75" s="1"/>
      <c r="M75" s="1"/>
      <c r="N75" s="1">
        <v>446.18128000000019</v>
      </c>
      <c r="O75" s="1">
        <f t="shared" si="13"/>
        <v>90.905999999999992</v>
      </c>
      <c r="P75" s="5">
        <f>12*O75-N75-F75</f>
        <v>206.46771999999959</v>
      </c>
      <c r="Q75" s="5"/>
      <c r="R75" s="1"/>
      <c r="S75" s="1">
        <f t="shared" si="14"/>
        <v>12</v>
      </c>
      <c r="T75" s="1">
        <f t="shared" si="15"/>
        <v>9.7287778584471898</v>
      </c>
      <c r="U75" s="1">
        <v>94.929200000000009</v>
      </c>
      <c r="V75" s="1">
        <v>81.114400000000003</v>
      </c>
      <c r="W75" s="1">
        <v>76.065200000000004</v>
      </c>
      <c r="X75" s="1">
        <v>116.75879999999999</v>
      </c>
      <c r="Y75" s="1">
        <v>121.24</v>
      </c>
      <c r="Z75" s="1">
        <v>120.2578</v>
      </c>
      <c r="AA75" s="1">
        <v>121.3092</v>
      </c>
      <c r="AB75" s="1">
        <v>141.05279999999999</v>
      </c>
      <c r="AC75" s="1">
        <v>151.94720000000001</v>
      </c>
      <c r="AD75" s="1">
        <v>141.1464</v>
      </c>
      <c r="AE75" s="1"/>
      <c r="AF75" s="1">
        <f t="shared" si="16"/>
        <v>206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35</v>
      </c>
      <c r="C76" s="1">
        <v>940.11500000000001</v>
      </c>
      <c r="D76" s="1">
        <v>74.861999999999995</v>
      </c>
      <c r="E76" s="1">
        <v>256.07100000000003</v>
      </c>
      <c r="F76" s="1">
        <v>657.38599999999997</v>
      </c>
      <c r="G76" s="7">
        <v>1</v>
      </c>
      <c r="H76" s="1">
        <v>60</v>
      </c>
      <c r="I76" s="1" t="s">
        <v>36</v>
      </c>
      <c r="J76" s="1">
        <v>257.60000000000002</v>
      </c>
      <c r="K76" s="1">
        <f t="shared" si="12"/>
        <v>-1.5289999999999964</v>
      </c>
      <c r="L76" s="1"/>
      <c r="M76" s="1"/>
      <c r="N76" s="1">
        <v>0</v>
      </c>
      <c r="O76" s="1">
        <f t="shared" si="13"/>
        <v>51.214200000000005</v>
      </c>
      <c r="P76" s="5"/>
      <c r="Q76" s="5"/>
      <c r="R76" s="1"/>
      <c r="S76" s="1">
        <f t="shared" si="14"/>
        <v>12.836010325261352</v>
      </c>
      <c r="T76" s="1">
        <f t="shared" si="15"/>
        <v>12.836010325261352</v>
      </c>
      <c r="U76" s="1">
        <v>60.286199999999987</v>
      </c>
      <c r="V76" s="1">
        <v>68.248999999999995</v>
      </c>
      <c r="W76" s="1">
        <v>63.169199999999996</v>
      </c>
      <c r="X76" s="1">
        <v>154.73320000000001</v>
      </c>
      <c r="Y76" s="1">
        <v>154.90639999999999</v>
      </c>
      <c r="Z76" s="1">
        <v>86.510400000000004</v>
      </c>
      <c r="AA76" s="1">
        <v>98.480199999999996</v>
      </c>
      <c r="AB76" s="1">
        <v>197.48179999999999</v>
      </c>
      <c r="AC76" s="1">
        <v>203.68260000000001</v>
      </c>
      <c r="AD76" s="1">
        <v>115.6262</v>
      </c>
      <c r="AE76" s="18" t="s">
        <v>125</v>
      </c>
      <c r="AF76" s="1">
        <f t="shared" si="1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35</v>
      </c>
      <c r="C77" s="1">
        <v>538.26499999999999</v>
      </c>
      <c r="D77" s="1">
        <v>1632.8150000000001</v>
      </c>
      <c r="E77" s="1">
        <v>974.49199999999996</v>
      </c>
      <c r="F77" s="1">
        <v>1016.662</v>
      </c>
      <c r="G77" s="7">
        <v>1</v>
      </c>
      <c r="H77" s="1">
        <v>60</v>
      </c>
      <c r="I77" s="1" t="s">
        <v>36</v>
      </c>
      <c r="J77" s="1">
        <v>971.4</v>
      </c>
      <c r="K77" s="1">
        <f t="shared" si="12"/>
        <v>3.0919999999999845</v>
      </c>
      <c r="L77" s="1"/>
      <c r="M77" s="1"/>
      <c r="N77" s="1">
        <v>684.83349999999973</v>
      </c>
      <c r="O77" s="1">
        <f t="shared" si="13"/>
        <v>194.89839999999998</v>
      </c>
      <c r="P77" s="5">
        <f>12*O77-N77-F77</f>
        <v>637.28529999999978</v>
      </c>
      <c r="Q77" s="5"/>
      <c r="R77" s="1"/>
      <c r="S77" s="1">
        <f t="shared" si="14"/>
        <v>11.999999999999998</v>
      </c>
      <c r="T77" s="1">
        <f t="shared" si="15"/>
        <v>8.7301665893614313</v>
      </c>
      <c r="U77" s="1">
        <v>190.4502</v>
      </c>
      <c r="V77" s="1">
        <v>183.369</v>
      </c>
      <c r="W77" s="1">
        <v>171.8398</v>
      </c>
      <c r="X77" s="1">
        <v>114.96299999999999</v>
      </c>
      <c r="Y77" s="1">
        <v>115.2208</v>
      </c>
      <c r="Z77" s="1">
        <v>128.2552</v>
      </c>
      <c r="AA77" s="1">
        <v>125.6782</v>
      </c>
      <c r="AB77" s="1">
        <v>120.58580000000001</v>
      </c>
      <c r="AC77" s="1">
        <v>128.089</v>
      </c>
      <c r="AD77" s="1">
        <v>134.67699999999999</v>
      </c>
      <c r="AE77" s="1" t="s">
        <v>43</v>
      </c>
      <c r="AF77" s="1">
        <f t="shared" si="16"/>
        <v>637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35</v>
      </c>
      <c r="C78" s="1">
        <v>9.6370000000000005</v>
      </c>
      <c r="D78" s="1"/>
      <c r="E78" s="1"/>
      <c r="F78" s="1">
        <v>9.6370000000000005</v>
      </c>
      <c r="G78" s="7">
        <v>1</v>
      </c>
      <c r="H78" s="1">
        <v>55</v>
      </c>
      <c r="I78" s="1" t="s">
        <v>36</v>
      </c>
      <c r="J78" s="1"/>
      <c r="K78" s="1">
        <f t="shared" si="12"/>
        <v>0</v>
      </c>
      <c r="L78" s="1"/>
      <c r="M78" s="1"/>
      <c r="N78" s="1">
        <v>0</v>
      </c>
      <c r="O78" s="1">
        <f t="shared" si="13"/>
        <v>0</v>
      </c>
      <c r="P78" s="5"/>
      <c r="Q78" s="5"/>
      <c r="R78" s="1"/>
      <c r="S78" s="1" t="e">
        <f t="shared" si="14"/>
        <v>#DIV/0!</v>
      </c>
      <c r="T78" s="1" t="e">
        <f t="shared" si="15"/>
        <v>#DIV/0!</v>
      </c>
      <c r="U78" s="1">
        <v>0</v>
      </c>
      <c r="V78" s="1">
        <v>0</v>
      </c>
      <c r="W78" s="1">
        <v>0.2702</v>
      </c>
      <c r="X78" s="1">
        <v>0.2702</v>
      </c>
      <c r="Y78" s="1">
        <v>0</v>
      </c>
      <c r="Z78" s="1">
        <v>0.27579999999999999</v>
      </c>
      <c r="AA78" s="1">
        <v>0.27579999999999999</v>
      </c>
      <c r="AB78" s="1">
        <v>1.0960000000000001</v>
      </c>
      <c r="AC78" s="1">
        <v>1.0960000000000001</v>
      </c>
      <c r="AD78" s="1">
        <v>0</v>
      </c>
      <c r="AE78" s="20" t="s">
        <v>146</v>
      </c>
      <c r="AF78" s="1">
        <f t="shared" si="1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35</v>
      </c>
      <c r="C79" s="1">
        <v>17.356999999999999</v>
      </c>
      <c r="D79" s="1"/>
      <c r="E79" s="1">
        <v>1.339</v>
      </c>
      <c r="F79" s="1">
        <v>16.018000000000001</v>
      </c>
      <c r="G79" s="7">
        <v>1</v>
      </c>
      <c r="H79" s="1">
        <v>55</v>
      </c>
      <c r="I79" s="1" t="s">
        <v>36</v>
      </c>
      <c r="J79" s="1">
        <v>1.4</v>
      </c>
      <c r="K79" s="1">
        <f t="shared" si="12"/>
        <v>-6.0999999999999943E-2</v>
      </c>
      <c r="L79" s="1"/>
      <c r="M79" s="1"/>
      <c r="N79" s="1">
        <v>0</v>
      </c>
      <c r="O79" s="1">
        <f t="shared" si="13"/>
        <v>0.26779999999999998</v>
      </c>
      <c r="P79" s="5"/>
      <c r="Q79" s="5"/>
      <c r="R79" s="1"/>
      <c r="S79" s="1">
        <f t="shared" si="14"/>
        <v>59.813293502613895</v>
      </c>
      <c r="T79" s="1">
        <f t="shared" si="15"/>
        <v>59.813293502613895</v>
      </c>
      <c r="U79" s="1">
        <v>0</v>
      </c>
      <c r="V79" s="1">
        <v>0.26019999999999999</v>
      </c>
      <c r="W79" s="1">
        <v>0.52600000000000002</v>
      </c>
      <c r="X79" s="1">
        <v>0.53499999999999992</v>
      </c>
      <c r="Y79" s="1">
        <v>0.26919999999999999</v>
      </c>
      <c r="Z79" s="1">
        <v>0.2722</v>
      </c>
      <c r="AA79" s="1">
        <v>0.2722</v>
      </c>
      <c r="AB79" s="1">
        <v>1.3308</v>
      </c>
      <c r="AC79" s="1">
        <v>1.3308</v>
      </c>
      <c r="AD79" s="1">
        <v>0</v>
      </c>
      <c r="AE79" s="20" t="s">
        <v>147</v>
      </c>
      <c r="AF79" s="1">
        <f t="shared" si="1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35</v>
      </c>
      <c r="C80" s="1">
        <v>18.562999999999999</v>
      </c>
      <c r="D80" s="1"/>
      <c r="E80" s="1">
        <v>2.726</v>
      </c>
      <c r="F80" s="1">
        <v>15.837</v>
      </c>
      <c r="G80" s="7">
        <v>1</v>
      </c>
      <c r="H80" s="1">
        <v>55</v>
      </c>
      <c r="I80" s="1" t="s">
        <v>36</v>
      </c>
      <c r="J80" s="1">
        <v>2.6</v>
      </c>
      <c r="K80" s="1">
        <f t="shared" si="12"/>
        <v>0.12599999999999989</v>
      </c>
      <c r="L80" s="1"/>
      <c r="M80" s="1"/>
      <c r="N80" s="1">
        <v>0</v>
      </c>
      <c r="O80" s="1">
        <f t="shared" si="13"/>
        <v>0.54520000000000002</v>
      </c>
      <c r="P80" s="5"/>
      <c r="Q80" s="5"/>
      <c r="R80" s="1"/>
      <c r="S80" s="1">
        <f t="shared" si="14"/>
        <v>29.048055759354362</v>
      </c>
      <c r="T80" s="1">
        <f t="shared" si="15"/>
        <v>29.048055759354362</v>
      </c>
      <c r="U80" s="1">
        <v>0.54520000000000002</v>
      </c>
      <c r="V80" s="1">
        <v>0.26860000000000001</v>
      </c>
      <c r="W80" s="1">
        <v>0.53780000000000006</v>
      </c>
      <c r="X80" s="1">
        <v>0.53400000000000003</v>
      </c>
      <c r="Y80" s="1">
        <v>0.26479999999999998</v>
      </c>
      <c r="Z80" s="1">
        <v>0.27039999999999997</v>
      </c>
      <c r="AA80" s="1">
        <v>0.27039999999999997</v>
      </c>
      <c r="AB80" s="1">
        <v>0</v>
      </c>
      <c r="AC80" s="1">
        <v>0</v>
      </c>
      <c r="AD80" s="1">
        <v>0</v>
      </c>
      <c r="AE80" s="19" t="s">
        <v>48</v>
      </c>
      <c r="AF80" s="1">
        <f t="shared" si="1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130</v>
      </c>
      <c r="B81" s="13" t="s">
        <v>35</v>
      </c>
      <c r="C81" s="13"/>
      <c r="D81" s="13"/>
      <c r="E81" s="13"/>
      <c r="F81" s="13"/>
      <c r="G81" s="14">
        <v>0</v>
      </c>
      <c r="H81" s="13">
        <v>60</v>
      </c>
      <c r="I81" s="13" t="s">
        <v>36</v>
      </c>
      <c r="J81" s="13"/>
      <c r="K81" s="13">
        <f t="shared" si="12"/>
        <v>0</v>
      </c>
      <c r="L81" s="13"/>
      <c r="M81" s="13"/>
      <c r="N81" s="13">
        <v>0</v>
      </c>
      <c r="O81" s="13">
        <f t="shared" si="13"/>
        <v>0</v>
      </c>
      <c r="P81" s="15"/>
      <c r="Q81" s="15"/>
      <c r="R81" s="13"/>
      <c r="S81" s="13" t="e">
        <f t="shared" si="14"/>
        <v>#DIV/0!</v>
      </c>
      <c r="T81" s="13" t="e">
        <f t="shared" si="15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63</v>
      </c>
      <c r="AF81" s="1">
        <f t="shared" si="1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41</v>
      </c>
      <c r="C82" s="1">
        <v>30</v>
      </c>
      <c r="D82" s="1">
        <v>18</v>
      </c>
      <c r="E82" s="1">
        <v>15</v>
      </c>
      <c r="F82" s="1">
        <v>30</v>
      </c>
      <c r="G82" s="7">
        <v>0.3</v>
      </c>
      <c r="H82" s="1">
        <v>40</v>
      </c>
      <c r="I82" s="1" t="s">
        <v>36</v>
      </c>
      <c r="J82" s="1">
        <v>15</v>
      </c>
      <c r="K82" s="1">
        <f t="shared" si="12"/>
        <v>0</v>
      </c>
      <c r="L82" s="1"/>
      <c r="M82" s="1"/>
      <c r="N82" s="1">
        <v>0</v>
      </c>
      <c r="O82" s="1">
        <f t="shared" si="13"/>
        <v>3</v>
      </c>
      <c r="P82" s="5">
        <v>6</v>
      </c>
      <c r="Q82" s="5"/>
      <c r="R82" s="1"/>
      <c r="S82" s="1">
        <f t="shared" si="14"/>
        <v>12</v>
      </c>
      <c r="T82" s="1">
        <f t="shared" si="15"/>
        <v>10</v>
      </c>
      <c r="U82" s="1">
        <v>3.2</v>
      </c>
      <c r="V82" s="1">
        <v>2</v>
      </c>
      <c r="W82" s="1">
        <v>2.8</v>
      </c>
      <c r="X82" s="1">
        <v>4.8</v>
      </c>
      <c r="Y82" s="1">
        <v>4.4000000000000004</v>
      </c>
      <c r="Z82" s="1">
        <v>2</v>
      </c>
      <c r="AA82" s="1">
        <v>2.2000000000000002</v>
      </c>
      <c r="AB82" s="1">
        <v>4</v>
      </c>
      <c r="AC82" s="1">
        <v>2.6</v>
      </c>
      <c r="AD82" s="1">
        <v>1.2</v>
      </c>
      <c r="AE82" s="1"/>
      <c r="AF82" s="1">
        <f t="shared" si="16"/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41</v>
      </c>
      <c r="C83" s="1">
        <v>19</v>
      </c>
      <c r="D83" s="1">
        <v>18</v>
      </c>
      <c r="E83" s="1">
        <v>17</v>
      </c>
      <c r="F83" s="1">
        <v>17</v>
      </c>
      <c r="G83" s="7">
        <v>0.3</v>
      </c>
      <c r="H83" s="1">
        <v>40</v>
      </c>
      <c r="I83" s="1" t="s">
        <v>36</v>
      </c>
      <c r="J83" s="1">
        <v>17</v>
      </c>
      <c r="K83" s="1">
        <f t="shared" si="12"/>
        <v>0</v>
      </c>
      <c r="L83" s="1"/>
      <c r="M83" s="1"/>
      <c r="N83" s="1">
        <v>17</v>
      </c>
      <c r="O83" s="1">
        <f t="shared" si="13"/>
        <v>3.4</v>
      </c>
      <c r="P83" s="5">
        <v>6</v>
      </c>
      <c r="Q83" s="5"/>
      <c r="R83" s="1"/>
      <c r="S83" s="1">
        <f t="shared" si="14"/>
        <v>11.764705882352942</v>
      </c>
      <c r="T83" s="1">
        <f t="shared" si="15"/>
        <v>10</v>
      </c>
      <c r="U83" s="1">
        <v>3.6</v>
      </c>
      <c r="V83" s="1">
        <v>2</v>
      </c>
      <c r="W83" s="1">
        <v>3</v>
      </c>
      <c r="X83" s="1">
        <v>3.6</v>
      </c>
      <c r="Y83" s="1">
        <v>2</v>
      </c>
      <c r="Z83" s="1">
        <v>-1.2</v>
      </c>
      <c r="AA83" s="1">
        <v>-1</v>
      </c>
      <c r="AB83" s="1">
        <v>3.6</v>
      </c>
      <c r="AC83" s="1">
        <v>3.4</v>
      </c>
      <c r="AD83" s="1">
        <v>2</v>
      </c>
      <c r="AE83" s="1"/>
      <c r="AF83" s="1">
        <f t="shared" si="16"/>
        <v>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41</v>
      </c>
      <c r="C84" s="1">
        <v>91</v>
      </c>
      <c r="D84" s="1">
        <v>114</v>
      </c>
      <c r="E84" s="1">
        <v>71</v>
      </c>
      <c r="F84" s="1">
        <v>116</v>
      </c>
      <c r="G84" s="7">
        <v>0.3</v>
      </c>
      <c r="H84" s="1">
        <v>40</v>
      </c>
      <c r="I84" s="1" t="s">
        <v>36</v>
      </c>
      <c r="J84" s="1">
        <v>78</v>
      </c>
      <c r="K84" s="1">
        <f t="shared" si="12"/>
        <v>-7</v>
      </c>
      <c r="L84" s="1"/>
      <c r="M84" s="1"/>
      <c r="N84" s="1">
        <v>6.6000000000000227</v>
      </c>
      <c r="O84" s="1">
        <f t="shared" si="13"/>
        <v>14.2</v>
      </c>
      <c r="P84" s="5">
        <f t="shared" ref="P84:P94" si="18">11*O84-N84-F84</f>
        <v>33.599999999999966</v>
      </c>
      <c r="Q84" s="5"/>
      <c r="R84" s="1"/>
      <c r="S84" s="1">
        <f t="shared" si="14"/>
        <v>11</v>
      </c>
      <c r="T84" s="1">
        <f t="shared" si="15"/>
        <v>8.6338028169014098</v>
      </c>
      <c r="U84" s="1">
        <v>13.8</v>
      </c>
      <c r="V84" s="1">
        <v>17.399999999999999</v>
      </c>
      <c r="W84" s="1">
        <v>17.2</v>
      </c>
      <c r="X84" s="1">
        <v>10.199999999999999</v>
      </c>
      <c r="Y84" s="1">
        <v>9.1999999999999993</v>
      </c>
      <c r="Z84" s="1">
        <v>19.399999999999999</v>
      </c>
      <c r="AA84" s="1">
        <v>20.2</v>
      </c>
      <c r="AB84" s="1">
        <v>15</v>
      </c>
      <c r="AC84" s="1">
        <v>15.2</v>
      </c>
      <c r="AD84" s="1">
        <v>14.4</v>
      </c>
      <c r="AE84" s="1"/>
      <c r="AF84" s="1">
        <f t="shared" si="16"/>
        <v>10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35</v>
      </c>
      <c r="C85" s="1">
        <v>28.492999999999999</v>
      </c>
      <c r="D85" s="1">
        <v>21.88</v>
      </c>
      <c r="E85" s="1">
        <v>8.1389999999999993</v>
      </c>
      <c r="F85" s="1">
        <v>42.234000000000002</v>
      </c>
      <c r="G85" s="7">
        <v>1</v>
      </c>
      <c r="H85" s="1">
        <v>50</v>
      </c>
      <c r="I85" s="1" t="s">
        <v>36</v>
      </c>
      <c r="J85" s="1">
        <v>7.9</v>
      </c>
      <c r="K85" s="1">
        <f t="shared" si="12"/>
        <v>0.23899999999999899</v>
      </c>
      <c r="L85" s="1"/>
      <c r="M85" s="1"/>
      <c r="N85" s="1">
        <v>0</v>
      </c>
      <c r="O85" s="1">
        <f t="shared" si="13"/>
        <v>1.6277999999999999</v>
      </c>
      <c r="P85" s="5"/>
      <c r="Q85" s="5"/>
      <c r="R85" s="1"/>
      <c r="S85" s="1">
        <f t="shared" si="14"/>
        <v>25.945447843715446</v>
      </c>
      <c r="T85" s="1">
        <f t="shared" si="15"/>
        <v>25.945447843715446</v>
      </c>
      <c r="U85" s="1">
        <v>0.80899999999999994</v>
      </c>
      <c r="V85" s="1">
        <v>3.5022000000000002</v>
      </c>
      <c r="W85" s="1">
        <v>3.5022000000000002</v>
      </c>
      <c r="X85" s="1">
        <v>3.8380000000000001</v>
      </c>
      <c r="Y85" s="1">
        <v>3.8380000000000001</v>
      </c>
      <c r="Z85" s="1">
        <v>0</v>
      </c>
      <c r="AA85" s="1">
        <v>0.27239999999999998</v>
      </c>
      <c r="AB85" s="1">
        <v>4.3579999999999997</v>
      </c>
      <c r="AC85" s="1">
        <v>4.0856000000000003</v>
      </c>
      <c r="AD85" s="1">
        <v>0</v>
      </c>
      <c r="AE85" s="19" t="s">
        <v>48</v>
      </c>
      <c r="AF85" s="1">
        <f t="shared" si="1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35</v>
      </c>
      <c r="D86" s="1"/>
      <c r="E86" s="1"/>
      <c r="F86" s="1">
        <v>32</v>
      </c>
      <c r="G86" s="7">
        <v>0.05</v>
      </c>
      <c r="H86" s="1">
        <v>120</v>
      </c>
      <c r="I86" s="1" t="s">
        <v>36</v>
      </c>
      <c r="J86" s="1"/>
      <c r="K86" s="1">
        <f t="shared" si="12"/>
        <v>0</v>
      </c>
      <c r="L86" s="1"/>
      <c r="M86" s="1"/>
      <c r="N86" s="1">
        <v>0</v>
      </c>
      <c r="O86" s="1">
        <f t="shared" si="13"/>
        <v>0</v>
      </c>
      <c r="P86" s="5"/>
      <c r="Q86" s="5"/>
      <c r="R86" s="1"/>
      <c r="S86" s="1" t="e">
        <f t="shared" si="14"/>
        <v>#DIV/0!</v>
      </c>
      <c r="T86" s="1" t="e">
        <f t="shared" si="15"/>
        <v>#DIV/0!</v>
      </c>
      <c r="U86" s="1">
        <v>0.6</v>
      </c>
      <c r="V86" s="1">
        <v>1.6</v>
      </c>
      <c r="W86" s="1">
        <v>3.4</v>
      </c>
      <c r="X86" s="1">
        <v>4</v>
      </c>
      <c r="Y86" s="1">
        <v>1.6</v>
      </c>
      <c r="Z86" s="1">
        <v>0.4</v>
      </c>
      <c r="AA86" s="1">
        <v>1</v>
      </c>
      <c r="AB86" s="1">
        <v>9.6</v>
      </c>
      <c r="AC86" s="1">
        <v>9</v>
      </c>
      <c r="AD86" s="1">
        <v>0</v>
      </c>
      <c r="AE86" s="19" t="s">
        <v>48</v>
      </c>
      <c r="AF86" s="1">
        <f t="shared" si="1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35</v>
      </c>
      <c r="C87" s="1">
        <v>701.52200000000005</v>
      </c>
      <c r="D87" s="1">
        <v>330.92099999999999</v>
      </c>
      <c r="E87" s="1">
        <v>523.03</v>
      </c>
      <c r="F87" s="1">
        <v>427.86</v>
      </c>
      <c r="G87" s="7">
        <v>1</v>
      </c>
      <c r="H87" s="1">
        <v>40</v>
      </c>
      <c r="I87" s="1" t="s">
        <v>36</v>
      </c>
      <c r="J87" s="1">
        <v>492.5</v>
      </c>
      <c r="K87" s="1">
        <f t="shared" si="12"/>
        <v>30.529999999999973</v>
      </c>
      <c r="L87" s="1"/>
      <c r="M87" s="1"/>
      <c r="N87" s="1">
        <v>206.36467999999991</v>
      </c>
      <c r="O87" s="1">
        <f t="shared" si="13"/>
        <v>104.60599999999999</v>
      </c>
      <c r="P87" s="5">
        <f t="shared" si="18"/>
        <v>516.44132000000002</v>
      </c>
      <c r="Q87" s="5"/>
      <c r="R87" s="1"/>
      <c r="S87" s="1">
        <f t="shared" si="14"/>
        <v>11</v>
      </c>
      <c r="T87" s="1">
        <f t="shared" si="15"/>
        <v>6.0629856795977286</v>
      </c>
      <c r="U87" s="1">
        <v>81.842200000000005</v>
      </c>
      <c r="V87" s="1">
        <v>87.260400000000004</v>
      </c>
      <c r="W87" s="1">
        <v>85.608599999999996</v>
      </c>
      <c r="X87" s="1">
        <v>82.158799999999999</v>
      </c>
      <c r="Y87" s="1">
        <v>94.438999999999993</v>
      </c>
      <c r="Z87" s="1">
        <v>57.478400000000001</v>
      </c>
      <c r="AA87" s="1">
        <v>47.143799999999999</v>
      </c>
      <c r="AB87" s="1">
        <v>92.001800000000003</v>
      </c>
      <c r="AC87" s="1">
        <v>84.121600000000001</v>
      </c>
      <c r="AD87" s="1">
        <v>57.739600000000003</v>
      </c>
      <c r="AE87" s="1" t="s">
        <v>57</v>
      </c>
      <c r="AF87" s="1">
        <f t="shared" si="16"/>
        <v>516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/>
      <c r="D88" s="1">
        <v>138</v>
      </c>
      <c r="E88" s="1">
        <v>58</v>
      </c>
      <c r="F88" s="1">
        <v>79</v>
      </c>
      <c r="G88" s="7">
        <v>0.3</v>
      </c>
      <c r="H88" s="1">
        <v>40</v>
      </c>
      <c r="I88" s="1" t="s">
        <v>36</v>
      </c>
      <c r="J88" s="1">
        <v>72</v>
      </c>
      <c r="K88" s="1">
        <f t="shared" si="12"/>
        <v>-14</v>
      </c>
      <c r="L88" s="1"/>
      <c r="M88" s="1"/>
      <c r="N88" s="1">
        <v>0</v>
      </c>
      <c r="O88" s="1">
        <f t="shared" si="13"/>
        <v>11.6</v>
      </c>
      <c r="P88" s="5">
        <f t="shared" si="18"/>
        <v>48.599999999999994</v>
      </c>
      <c r="Q88" s="5"/>
      <c r="R88" s="1"/>
      <c r="S88" s="1">
        <f t="shared" si="14"/>
        <v>11</v>
      </c>
      <c r="T88" s="1">
        <f t="shared" si="15"/>
        <v>6.8103448275862073</v>
      </c>
      <c r="U88" s="1">
        <v>8.1999999999999993</v>
      </c>
      <c r="V88" s="1">
        <v>12.2</v>
      </c>
      <c r="W88" s="1">
        <v>16.2</v>
      </c>
      <c r="X88" s="1">
        <v>2.6</v>
      </c>
      <c r="Y88" s="1">
        <v>-1.4</v>
      </c>
      <c r="Z88" s="1">
        <v>6.8</v>
      </c>
      <c r="AA88" s="1">
        <v>9.4</v>
      </c>
      <c r="AB88" s="1">
        <v>2.8</v>
      </c>
      <c r="AC88" s="1">
        <v>0.8</v>
      </c>
      <c r="AD88" s="1">
        <v>2</v>
      </c>
      <c r="AE88" s="1"/>
      <c r="AF88" s="1">
        <f t="shared" si="16"/>
        <v>15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41</v>
      </c>
      <c r="C89" s="1">
        <v>28</v>
      </c>
      <c r="D89" s="1">
        <v>156</v>
      </c>
      <c r="E89" s="1">
        <v>79</v>
      </c>
      <c r="F89" s="1">
        <v>87</v>
      </c>
      <c r="G89" s="7">
        <v>0.3</v>
      </c>
      <c r="H89" s="1">
        <v>40</v>
      </c>
      <c r="I89" s="1" t="s">
        <v>36</v>
      </c>
      <c r="J89" s="1">
        <v>85</v>
      </c>
      <c r="K89" s="1">
        <f t="shared" si="12"/>
        <v>-6</v>
      </c>
      <c r="L89" s="1"/>
      <c r="M89" s="1"/>
      <c r="N89" s="1">
        <v>54.800000000000011</v>
      </c>
      <c r="O89" s="1">
        <f t="shared" si="13"/>
        <v>15.8</v>
      </c>
      <c r="P89" s="5">
        <f t="shared" si="18"/>
        <v>32</v>
      </c>
      <c r="Q89" s="5"/>
      <c r="R89" s="1"/>
      <c r="S89" s="1">
        <f t="shared" si="14"/>
        <v>11</v>
      </c>
      <c r="T89" s="1">
        <f t="shared" si="15"/>
        <v>8.9746835443037973</v>
      </c>
      <c r="U89" s="1">
        <v>15.6</v>
      </c>
      <c r="V89" s="1">
        <v>15.2</v>
      </c>
      <c r="W89" s="1">
        <v>15.2</v>
      </c>
      <c r="X89" s="1">
        <v>12</v>
      </c>
      <c r="Y89" s="1">
        <v>9.6</v>
      </c>
      <c r="Z89" s="1">
        <v>8.1999999999999993</v>
      </c>
      <c r="AA89" s="1">
        <v>10.4</v>
      </c>
      <c r="AB89" s="1">
        <v>17.399999999999999</v>
      </c>
      <c r="AC89" s="1">
        <v>14.4</v>
      </c>
      <c r="AD89" s="1">
        <v>6.6</v>
      </c>
      <c r="AE89" s="1"/>
      <c r="AF89" s="1">
        <f t="shared" si="16"/>
        <v>10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35</v>
      </c>
      <c r="C90" s="1">
        <v>4.0869999999999997</v>
      </c>
      <c r="D90" s="1">
        <v>16.286999999999999</v>
      </c>
      <c r="E90" s="1">
        <v>13.061999999999999</v>
      </c>
      <c r="F90" s="1"/>
      <c r="G90" s="7">
        <v>1</v>
      </c>
      <c r="H90" s="1">
        <v>45</v>
      </c>
      <c r="I90" s="1" t="s">
        <v>36</v>
      </c>
      <c r="J90" s="1">
        <v>18.600000000000001</v>
      </c>
      <c r="K90" s="1">
        <f t="shared" si="12"/>
        <v>-5.538000000000002</v>
      </c>
      <c r="L90" s="1"/>
      <c r="M90" s="1"/>
      <c r="N90" s="1">
        <v>20.721800000000002</v>
      </c>
      <c r="O90" s="1">
        <f t="shared" si="13"/>
        <v>2.6124000000000001</v>
      </c>
      <c r="P90" s="5">
        <f t="shared" si="18"/>
        <v>8.0145999999999979</v>
      </c>
      <c r="Q90" s="5"/>
      <c r="R90" s="1"/>
      <c r="S90" s="1">
        <f t="shared" si="14"/>
        <v>11</v>
      </c>
      <c r="T90" s="1">
        <f t="shared" si="15"/>
        <v>7.9320930944725161</v>
      </c>
      <c r="U90" s="1">
        <v>3.1554000000000002</v>
      </c>
      <c r="V90" s="1">
        <v>0.61460000000000004</v>
      </c>
      <c r="W90" s="1">
        <v>1.1626000000000001</v>
      </c>
      <c r="X90" s="1">
        <v>1.93</v>
      </c>
      <c r="Y90" s="1">
        <v>1.3819999999999999</v>
      </c>
      <c r="Z90" s="1">
        <v>2.7452000000000001</v>
      </c>
      <c r="AA90" s="1">
        <v>3.0162</v>
      </c>
      <c r="AB90" s="1">
        <v>1.8972</v>
      </c>
      <c r="AC90" s="1">
        <v>1.4541999999999999</v>
      </c>
      <c r="AD90" s="1">
        <v>0.93200000000000005</v>
      </c>
      <c r="AE90" s="1" t="s">
        <v>140</v>
      </c>
      <c r="AF90" s="1">
        <f t="shared" si="16"/>
        <v>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41</v>
      </c>
      <c r="C91" s="1">
        <v>75</v>
      </c>
      <c r="D91" s="1">
        <v>96</v>
      </c>
      <c r="E91" s="1">
        <v>65</v>
      </c>
      <c r="F91" s="1">
        <v>88</v>
      </c>
      <c r="G91" s="7">
        <v>0.33</v>
      </c>
      <c r="H91" s="1">
        <v>40</v>
      </c>
      <c r="I91" s="1" t="s">
        <v>36</v>
      </c>
      <c r="J91" s="1">
        <v>66</v>
      </c>
      <c r="K91" s="1">
        <f t="shared" si="12"/>
        <v>-1</v>
      </c>
      <c r="L91" s="1"/>
      <c r="M91" s="1"/>
      <c r="N91" s="1">
        <v>60.479999999999961</v>
      </c>
      <c r="O91" s="1">
        <f t="shared" si="13"/>
        <v>13</v>
      </c>
      <c r="P91" s="5"/>
      <c r="Q91" s="5"/>
      <c r="R91" s="1"/>
      <c r="S91" s="1">
        <f t="shared" si="14"/>
        <v>11.421538461538459</v>
      </c>
      <c r="T91" s="1">
        <f t="shared" si="15"/>
        <v>11.421538461538459</v>
      </c>
      <c r="U91" s="1">
        <v>15.2</v>
      </c>
      <c r="V91" s="1">
        <v>13.4</v>
      </c>
      <c r="W91" s="1">
        <v>12.2</v>
      </c>
      <c r="X91" s="1">
        <v>12.8</v>
      </c>
      <c r="Y91" s="1">
        <v>10.4</v>
      </c>
      <c r="Z91" s="1">
        <v>0</v>
      </c>
      <c r="AA91" s="1">
        <v>0.4</v>
      </c>
      <c r="AB91" s="1">
        <v>16.600000000000001</v>
      </c>
      <c r="AC91" s="1">
        <v>16.600000000000001</v>
      </c>
      <c r="AD91" s="1">
        <v>2.6</v>
      </c>
      <c r="AE91" s="1"/>
      <c r="AF91" s="1">
        <f t="shared" si="1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41</v>
      </c>
      <c r="C92" s="1">
        <v>120</v>
      </c>
      <c r="D92" s="1">
        <v>24</v>
      </c>
      <c r="E92" s="1">
        <v>55</v>
      </c>
      <c r="F92" s="1">
        <v>73</v>
      </c>
      <c r="G92" s="7">
        <v>0.3</v>
      </c>
      <c r="H92" s="1">
        <v>40</v>
      </c>
      <c r="I92" s="1" t="s">
        <v>36</v>
      </c>
      <c r="J92" s="1">
        <v>58</v>
      </c>
      <c r="K92" s="1">
        <f t="shared" si="12"/>
        <v>-3</v>
      </c>
      <c r="L92" s="1"/>
      <c r="M92" s="1"/>
      <c r="N92" s="1">
        <v>43.599999999999987</v>
      </c>
      <c r="O92" s="1">
        <f t="shared" si="13"/>
        <v>11</v>
      </c>
      <c r="P92" s="5"/>
      <c r="Q92" s="5"/>
      <c r="R92" s="1"/>
      <c r="S92" s="1">
        <f t="shared" si="14"/>
        <v>10.6</v>
      </c>
      <c r="T92" s="1">
        <f t="shared" si="15"/>
        <v>10.6</v>
      </c>
      <c r="U92" s="1">
        <v>12.2</v>
      </c>
      <c r="V92" s="1">
        <v>11.4</v>
      </c>
      <c r="W92" s="1">
        <v>11.6</v>
      </c>
      <c r="X92" s="1">
        <v>14.8</v>
      </c>
      <c r="Y92" s="1">
        <v>11.6</v>
      </c>
      <c r="Z92" s="1">
        <v>1.4</v>
      </c>
      <c r="AA92" s="1">
        <v>3.8</v>
      </c>
      <c r="AB92" s="1">
        <v>21.2</v>
      </c>
      <c r="AC92" s="1">
        <v>19</v>
      </c>
      <c r="AD92" s="1">
        <v>0</v>
      </c>
      <c r="AE92" s="1"/>
      <c r="AF92" s="1">
        <f t="shared" si="1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41</v>
      </c>
      <c r="C93" s="1">
        <v>36</v>
      </c>
      <c r="D93" s="1"/>
      <c r="E93" s="1">
        <v>32</v>
      </c>
      <c r="F93" s="1">
        <v>2</v>
      </c>
      <c r="G93" s="7">
        <v>0.12</v>
      </c>
      <c r="H93" s="1">
        <v>45</v>
      </c>
      <c r="I93" s="1" t="s">
        <v>36</v>
      </c>
      <c r="J93" s="1">
        <v>39</v>
      </c>
      <c r="K93" s="1">
        <f t="shared" si="12"/>
        <v>-7</v>
      </c>
      <c r="L93" s="1"/>
      <c r="M93" s="1"/>
      <c r="N93" s="1">
        <v>47.6</v>
      </c>
      <c r="O93" s="1">
        <f t="shared" si="13"/>
        <v>6.4</v>
      </c>
      <c r="P93" s="5">
        <f t="shared" si="18"/>
        <v>20.800000000000004</v>
      </c>
      <c r="Q93" s="5"/>
      <c r="R93" s="1"/>
      <c r="S93" s="1">
        <f t="shared" si="14"/>
        <v>11</v>
      </c>
      <c r="T93" s="1">
        <f t="shared" si="15"/>
        <v>7.75</v>
      </c>
      <c r="U93" s="1">
        <v>6.8</v>
      </c>
      <c r="V93" s="1">
        <v>0</v>
      </c>
      <c r="W93" s="1">
        <v>0</v>
      </c>
      <c r="X93" s="1">
        <v>2</v>
      </c>
      <c r="Y93" s="1">
        <v>3.4</v>
      </c>
      <c r="Z93" s="1">
        <v>1.6</v>
      </c>
      <c r="AA93" s="1">
        <v>0.2</v>
      </c>
      <c r="AB93" s="1">
        <v>0</v>
      </c>
      <c r="AC93" s="1">
        <v>0</v>
      </c>
      <c r="AD93" s="1">
        <v>0</v>
      </c>
      <c r="AE93" s="1" t="s">
        <v>144</v>
      </c>
      <c r="AF93" s="1">
        <f t="shared" si="16"/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35</v>
      </c>
      <c r="C94" s="1">
        <v>17.77</v>
      </c>
      <c r="D94" s="1"/>
      <c r="E94" s="1">
        <v>7.8070000000000004</v>
      </c>
      <c r="F94" s="1">
        <v>9.9629999999999992</v>
      </c>
      <c r="G94" s="7">
        <v>1</v>
      </c>
      <c r="H94" s="1">
        <v>180</v>
      </c>
      <c r="I94" s="1" t="s">
        <v>36</v>
      </c>
      <c r="J94" s="1">
        <v>9.2200000000000006</v>
      </c>
      <c r="K94" s="1">
        <f t="shared" si="12"/>
        <v>-1.4130000000000003</v>
      </c>
      <c r="L94" s="1"/>
      <c r="M94" s="1"/>
      <c r="N94" s="1">
        <v>0</v>
      </c>
      <c r="O94" s="1">
        <f t="shared" si="13"/>
        <v>1.5614000000000001</v>
      </c>
      <c r="P94" s="5">
        <f t="shared" si="18"/>
        <v>7.2124000000000006</v>
      </c>
      <c r="Q94" s="5"/>
      <c r="R94" s="1"/>
      <c r="S94" s="1">
        <f t="shared" si="14"/>
        <v>10.999999999999998</v>
      </c>
      <c r="T94" s="1">
        <f t="shared" si="15"/>
        <v>6.3808120917125644</v>
      </c>
      <c r="U94" s="1">
        <v>1.1186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144</v>
      </c>
      <c r="AF94" s="1">
        <f t="shared" si="16"/>
        <v>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2025-05-15T10:17:56Z</dcterms:created>
  <dcterms:modified xsi:type="dcterms:W3CDTF">2025-05-16T07:21:24Z</dcterms:modified>
</cp:coreProperties>
</file>