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E7CA08EE-E73F-42FC-973C-4064F425E2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U41" i="1" s="1"/>
  <c r="P40" i="1"/>
  <c r="U40" i="1" s="1"/>
  <c r="P7" i="1"/>
  <c r="U7" i="1" s="1"/>
  <c r="P8" i="1"/>
  <c r="Q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Q14" i="1" s="1"/>
  <c r="P15" i="1"/>
  <c r="Q15" i="1" s="1"/>
  <c r="P16" i="1"/>
  <c r="U16" i="1" s="1"/>
  <c r="P17" i="1"/>
  <c r="U17" i="1" s="1"/>
  <c r="P18" i="1"/>
  <c r="Q18" i="1" s="1"/>
  <c r="P19" i="1"/>
  <c r="Q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Q31" i="1" s="1"/>
  <c r="P32" i="1"/>
  <c r="U32" i="1" s="1"/>
  <c r="P33" i="1"/>
  <c r="Q33" i="1" s="1"/>
  <c r="P34" i="1"/>
  <c r="Q34" i="1" s="1"/>
  <c r="P35" i="1"/>
  <c r="U35" i="1" s="1"/>
  <c r="P36" i="1"/>
  <c r="U36" i="1" s="1"/>
  <c r="P37" i="1"/>
  <c r="U37" i="1" s="1"/>
  <c r="P38" i="1"/>
  <c r="U38" i="1" s="1"/>
  <c r="P6" i="1"/>
  <c r="U6" i="1" s="1"/>
  <c r="T34" i="1" l="1"/>
  <c r="T18" i="1"/>
  <c r="T14" i="1"/>
  <c r="U8" i="1"/>
  <c r="U33" i="1"/>
  <c r="T33" i="1"/>
  <c r="U31" i="1"/>
  <c r="AG31" i="1"/>
  <c r="U19" i="1"/>
  <c r="T19" i="1"/>
  <c r="U15" i="1"/>
  <c r="T15" i="1"/>
  <c r="T6" i="1"/>
  <c r="T8" i="1"/>
  <c r="T38" i="1"/>
  <c r="T36" i="1"/>
  <c r="T32" i="1"/>
  <c r="T30" i="1"/>
  <c r="T28" i="1"/>
  <c r="T26" i="1"/>
  <c r="T24" i="1"/>
  <c r="T22" i="1"/>
  <c r="T20" i="1"/>
  <c r="T16" i="1"/>
  <c r="T12" i="1"/>
  <c r="T10" i="1"/>
  <c r="U34" i="1"/>
  <c r="U18" i="1"/>
  <c r="U14" i="1"/>
  <c r="T31" i="1"/>
  <c r="T37" i="1"/>
  <c r="T35" i="1"/>
  <c r="T29" i="1"/>
  <c r="T27" i="1"/>
  <c r="T25" i="1"/>
  <c r="T23" i="1"/>
  <c r="T21" i="1"/>
  <c r="T17" i="1"/>
  <c r="T13" i="1"/>
  <c r="T11" i="1"/>
  <c r="T9" i="1"/>
  <c r="T7" i="1"/>
  <c r="T40" i="1"/>
  <c r="T41" i="1"/>
  <c r="L34" i="1"/>
  <c r="L33" i="1"/>
  <c r="AG32" i="1"/>
  <c r="L32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L19" i="1"/>
  <c r="L18" i="1"/>
  <c r="AG17" i="1"/>
  <c r="L17" i="1"/>
  <c r="AG16" i="1"/>
  <c r="L16" i="1"/>
  <c r="L15" i="1"/>
  <c r="L14" i="1"/>
  <c r="AG13" i="1"/>
  <c r="L13" i="1"/>
  <c r="AG12" i="1"/>
  <c r="L12" i="1"/>
  <c r="AG11" i="1"/>
  <c r="L11" i="1"/>
  <c r="AG10" i="1"/>
  <c r="L10" i="1"/>
  <c r="AG9" i="1"/>
  <c r="L9" i="1"/>
  <c r="L41" i="1"/>
  <c r="AG40" i="1"/>
  <c r="L40" i="1"/>
  <c r="L38" i="1"/>
  <c r="L37" i="1"/>
  <c r="L36" i="1"/>
  <c r="L35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L5" i="1" l="1"/>
  <c r="AG14" i="1"/>
  <c r="AG15" i="1"/>
  <c r="AG18" i="1"/>
  <c r="AG19" i="1"/>
  <c r="AG33" i="1"/>
  <c r="AG34" i="1"/>
  <c r="Q5" i="1"/>
  <c r="AG41" i="1"/>
  <c r="AG5" i="1" l="1"/>
</calcChain>
</file>

<file path=xl/sharedStrings.xml><?xml version="1.0" encoding="utf-8"?>
<sst xmlns="http://schemas.openxmlformats.org/spreadsheetml/2006/main" count="147" uniqueCount="87">
  <si>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</si>
  <si>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</si>
  <si>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</si>
  <si>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</si>
  <si>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</si>
  <si>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</si>
  <si>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</si>
  <si>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</si>
  <si>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</si>
  <si>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</si>
  <si>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</si>
  <si>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</si>
  <si>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</si>
  <si>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</si>
  <si>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</si>
  <si>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</si>
  <si>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</si>
  <si>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</si>
  <si>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</si>
  <si>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</si>
  <si>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</si>
  <si>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</si>
  <si>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</si>
  <si>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</si>
  <si>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</si>
  <si>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</si>
  <si>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</si>
  <si>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</si>
  <si>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</si>
  <si>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</si>
  <si>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</si>
  <si>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</si>
  <si>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</si>
  <si>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</si>
  <si>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</si>
  <si>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</si>
  <si>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</si>
  <si>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</si>
  <si>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</si>
  <si>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А_9988421 Творожный Сыр 60 % С маринованными огурчиками и укропом  Останкино</t>
  </si>
  <si>
    <t>акция</t>
  </si>
  <si>
    <t>А_Плавленый Сыр колбасный копченый 40% СТМ"ПапаМожет"400гр  Останкино</t>
  </si>
  <si>
    <t>А_Сыч/Прод Коровино Российский Оригин 50% ВЕС (3,5 кг)  Останкино</t>
  </si>
  <si>
    <t>кг</t>
  </si>
  <si>
    <t>А_Сыч/Прод Коровино Тильзитер Оригин 50% ВЕС (3,5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</si>
  <si>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</si>
  <si>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</si>
  <si>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</si>
  <si>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</si>
  <si>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</si>
  <si>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</si>
  <si>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</si>
  <si>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</si>
  <si>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</si>
  <si>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</si>
  <si>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</si>
  <si>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</si>
  <si>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</si>
  <si>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</si>
  <si>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</si>
  <si>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</si>
  <si>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</si>
  <si>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</si>
  <si>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</si>
  <si>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</si>
  <si>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</si>
  <si>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</si>
  <si>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</si>
  <si>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</si>
  <si>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</si>
  <si>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</si>
  <si>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</si>
  <si>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</si>
  <si>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</si>
  <si>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</si>
  <si>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17,03,25 завод не отгрузил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</si>
  <si>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</si>
  <si>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</si>
  <si>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</si>
  <si>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</si>
  <si>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</si>
  <si>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</si>
  <si>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</si>
  <si>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мин - 28шт</t>
    </r>
  </si>
  <si>
    <t>32кг продали через акцию</t>
  </si>
  <si>
    <r>
      <rPr>
        <b/>
        <sz val="10"/>
        <rFont val="Arial"/>
        <family val="2"/>
        <charset val="204"/>
      </rPr>
      <t>нет потребности</t>
    </r>
    <r>
      <rPr>
        <sz val="10"/>
        <rFont val="Arial"/>
      </rPr>
      <t xml:space="preserve"> / 80шт. продали через акцию / 05,05,25 в уценку 19шт.</t>
    </r>
  </si>
  <si>
    <r>
      <rPr>
        <b/>
        <sz val="10"/>
        <rFont val="Arial"/>
        <family val="2"/>
        <charset val="204"/>
      </rPr>
      <t xml:space="preserve">нет потребности / </t>
    </r>
    <r>
      <rPr>
        <sz val="10"/>
        <rFont val="Arial"/>
        <family val="2"/>
        <charset val="204"/>
      </rPr>
      <t>32шт. продали через акцию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</si>
</sst>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2" xfId="1" applyNumberFormat="1" applyFon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0.710937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9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217.00800000000001</v>
      </c>
      <c r="F5" s="4">
        <f>SUM(F6:F493)</f>
        <v>511</v>
      </c>
      <c r="G5" s="6"/>
      <c r="H5" s="1"/>
      <c r="I5" s="1"/>
      <c r="J5" s="1"/>
      <c r="K5" s="4">
        <f t="shared" ref="K5:R5" si="0">SUM(K6:K493)</f>
        <v>233</v>
      </c>
      <c r="L5" s="4">
        <f t="shared" si="0"/>
        <v>-15.992000000000001</v>
      </c>
      <c r="M5" s="4">
        <f t="shared" si="0"/>
        <v>0</v>
      </c>
      <c r="N5" s="4">
        <f t="shared" si="0"/>
        <v>0</v>
      </c>
      <c r="O5" s="4">
        <f t="shared" si="0"/>
        <v>180</v>
      </c>
      <c r="P5" s="4">
        <f t="shared" si="0"/>
        <v>43.401600000000002</v>
      </c>
      <c r="Q5" s="4">
        <f t="shared" si="0"/>
        <v>479.04</v>
      </c>
      <c r="R5" s="4">
        <f t="shared" si="0"/>
        <v>0</v>
      </c>
      <c r="S5" s="1"/>
      <c r="T5" s="1"/>
      <c r="U5" s="1"/>
      <c r="V5" s="4">
        <f t="shared" ref="V5:AE5" si="1">SUM(V6:V493)</f>
        <v>58.256399999999999</v>
      </c>
      <c r="W5" s="4">
        <f t="shared" si="1"/>
        <v>10.245600000000001</v>
      </c>
      <c r="X5" s="4">
        <f t="shared" si="1"/>
        <v>21.188000000000002</v>
      </c>
      <c r="Y5" s="4">
        <f t="shared" si="1"/>
        <v>41.113599999999998</v>
      </c>
      <c r="Z5" s="4">
        <f t="shared" si="1"/>
        <v>46.873399999999997</v>
      </c>
      <c r="AA5" s="4">
        <f t="shared" si="1"/>
        <v>50.4482</v>
      </c>
      <c r="AB5" s="4">
        <f t="shared" si="1"/>
        <v>36.439800000000005</v>
      </c>
      <c r="AC5" s="4">
        <f t="shared" si="1"/>
        <v>49.214599999999997</v>
      </c>
      <c r="AD5" s="4">
        <f t="shared" si="1"/>
        <v>42.58</v>
      </c>
      <c r="AE5" s="4">
        <f t="shared" si="1"/>
        <v>53.531000000000006</v>
      </c>
      <c r="AF5" s="1"/>
      <c r="AG5" s="4">
        <f>SUM(AG6:AG493)</f>
        <v>111.01999999999998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81</v>
      </c>
      <c r="D6" s="1"/>
      <c r="E6" s="1">
        <v>1</v>
      </c>
      <c r="F6" s="1"/>
      <c r="G6" s="6">
        <v>0.14000000000000001</v>
      </c>
      <c r="H6" s="1">
        <v>180</v>
      </c>
      <c r="I6" s="1">
        <v>9988421</v>
      </c>
      <c r="J6" s="1"/>
      <c r="K6" s="1">
        <v>1</v>
      </c>
      <c r="L6" s="1">
        <f t="shared" ref="L6:L34" si="2">E6-K6</f>
        <v>0</v>
      </c>
      <c r="M6" s="1"/>
      <c r="N6" s="1"/>
      <c r="O6" s="1"/>
      <c r="P6" s="1">
        <f>E6/5</f>
        <v>0.2</v>
      </c>
      <c r="Q6" s="21">
        <v>0</v>
      </c>
      <c r="R6" s="5"/>
      <c r="S6" s="1"/>
      <c r="T6" s="1">
        <f>(F6+O6+Q6)/P6</f>
        <v>0</v>
      </c>
      <c r="U6" s="1">
        <f>(F6+O6)/P6</f>
        <v>0</v>
      </c>
      <c r="V6" s="1">
        <v>0.8</v>
      </c>
      <c r="W6" s="1">
        <v>0.8</v>
      </c>
      <c r="X6" s="1">
        <v>0.2</v>
      </c>
      <c r="Y6" s="1">
        <v>0.4</v>
      </c>
      <c r="Z6" s="1">
        <v>0.4</v>
      </c>
      <c r="AA6" s="1">
        <v>1.6</v>
      </c>
      <c r="AB6" s="1">
        <v>0.8</v>
      </c>
      <c r="AC6" s="1">
        <v>2.2000000000000002</v>
      </c>
      <c r="AD6" s="1">
        <v>0.8</v>
      </c>
      <c r="AE6" s="1">
        <v>2</v>
      </c>
      <c r="AF6" s="20" t="s">
        <v>85</v>
      </c>
      <c r="AG6" s="1">
        <f t="shared" ref="AG6:AG34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37</v>
      </c>
      <c r="B7" s="1" t="s">
        <v>36</v>
      </c>
      <c r="C7" s="1"/>
      <c r="D7" s="1"/>
      <c r="E7" s="1"/>
      <c r="F7" s="1"/>
      <c r="G7" s="6">
        <v>0.18</v>
      </c>
      <c r="H7" s="1">
        <v>270</v>
      </c>
      <c r="I7" s="1">
        <v>9988438</v>
      </c>
      <c r="J7" s="1"/>
      <c r="K7" s="1"/>
      <c r="L7" s="1">
        <f t="shared" si="2"/>
        <v>0</v>
      </c>
      <c r="M7" s="1"/>
      <c r="N7" s="1"/>
      <c r="O7" s="1">
        <v>20</v>
      </c>
      <c r="P7" s="1">
        <f t="shared" ref="P7:P38" si="4">E7/5</f>
        <v>0</v>
      </c>
      <c r="Q7" s="5"/>
      <c r="R7" s="5"/>
      <c r="S7" s="1"/>
      <c r="T7" s="1" t="e">
        <f t="shared" ref="T7:T38" si="5">(F7+O7+Q7)/P7</f>
        <v>#DIV/0!</v>
      </c>
      <c r="U7" s="1" t="e">
        <f t="shared" ref="U7:U38" si="6">(F7+O7)/P7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0.8</v>
      </c>
      <c r="AA7" s="1">
        <v>1.6</v>
      </c>
      <c r="AB7" s="1">
        <v>0.6</v>
      </c>
      <c r="AC7" s="1">
        <v>0.6</v>
      </c>
      <c r="AD7" s="1">
        <v>0.4</v>
      </c>
      <c r="AE7" s="1">
        <v>1.6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15</v>
      </c>
      <c r="D8" s="1"/>
      <c r="E8" s="1">
        <v>9</v>
      </c>
      <c r="F8" s="1">
        <v>6</v>
      </c>
      <c r="G8" s="6">
        <v>0.18</v>
      </c>
      <c r="H8" s="1">
        <v>270</v>
      </c>
      <c r="I8" s="1">
        <v>9988445</v>
      </c>
      <c r="J8" s="1"/>
      <c r="K8" s="1">
        <v>9</v>
      </c>
      <c r="L8" s="1">
        <f t="shared" si="2"/>
        <v>0</v>
      </c>
      <c r="M8" s="1"/>
      <c r="N8" s="1"/>
      <c r="O8" s="1"/>
      <c r="P8" s="1">
        <f t="shared" si="4"/>
        <v>1.8</v>
      </c>
      <c r="Q8" s="28">
        <f>25*P8-O8-F8</f>
        <v>39</v>
      </c>
      <c r="R8" s="5"/>
      <c r="S8" s="1"/>
      <c r="T8" s="1">
        <f t="shared" si="5"/>
        <v>25</v>
      </c>
      <c r="U8" s="1">
        <f t="shared" si="6"/>
        <v>3.333333333333333</v>
      </c>
      <c r="V8" s="1">
        <v>0.2</v>
      </c>
      <c r="W8" s="1">
        <v>0</v>
      </c>
      <c r="X8" s="1">
        <v>1</v>
      </c>
      <c r="Y8" s="1">
        <v>0.6</v>
      </c>
      <c r="Z8" s="1">
        <v>0.6</v>
      </c>
      <c r="AA8" s="1">
        <v>2</v>
      </c>
      <c r="AB8" s="1">
        <v>0.8</v>
      </c>
      <c r="AC8" s="1">
        <v>1.2</v>
      </c>
      <c r="AD8" s="1">
        <v>0.4</v>
      </c>
      <c r="AE8" s="1">
        <v>0.8</v>
      </c>
      <c r="AF8" s="1"/>
      <c r="AG8" s="1">
        <f t="shared" si="3"/>
        <v>7.02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47</v>
      </c>
      <c r="B9" s="1" t="s">
        <v>36</v>
      </c>
      <c r="C9" s="1">
        <v>32</v>
      </c>
      <c r="D9" s="1">
        <v>2</v>
      </c>
      <c r="E9" s="1">
        <v>2</v>
      </c>
      <c r="F9" s="1"/>
      <c r="G9" s="6">
        <v>0.4</v>
      </c>
      <c r="H9" s="1">
        <v>270</v>
      </c>
      <c r="I9" s="1">
        <v>9988452</v>
      </c>
      <c r="J9" s="1"/>
      <c r="K9" s="1">
        <v>2</v>
      </c>
      <c r="L9" s="1">
        <f t="shared" si="2"/>
        <v>0</v>
      </c>
      <c r="M9" s="1"/>
      <c r="N9" s="1"/>
      <c r="O9" s="1"/>
      <c r="P9" s="1">
        <f t="shared" si="4"/>
        <v>0.4</v>
      </c>
      <c r="Q9" s="21">
        <v>0</v>
      </c>
      <c r="R9" s="5"/>
      <c r="S9" s="1"/>
      <c r="T9" s="1">
        <f t="shared" si="5"/>
        <v>0</v>
      </c>
      <c r="U9" s="1">
        <f t="shared" si="6"/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0.4</v>
      </c>
      <c r="AB9" s="1">
        <v>0</v>
      </c>
      <c r="AC9" s="1">
        <v>0</v>
      </c>
      <c r="AD9" s="1">
        <v>0</v>
      </c>
      <c r="AE9" s="1">
        <v>0</v>
      </c>
      <c r="AF9" s="20" t="s">
        <v>86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36</v>
      </c>
      <c r="C10" s="1">
        <v>28</v>
      </c>
      <c r="D10" s="1"/>
      <c r="E10" s="1"/>
      <c r="F10" s="1">
        <v>28</v>
      </c>
      <c r="G10" s="6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/>
      <c r="P10" s="1">
        <f t="shared" si="4"/>
        <v>0</v>
      </c>
      <c r="Q10" s="5"/>
      <c r="R10" s="5"/>
      <c r="S10" s="1"/>
      <c r="T10" s="1" t="e">
        <f t="shared" si="5"/>
        <v>#DIV/0!</v>
      </c>
      <c r="U10" s="1" t="e">
        <f t="shared" si="6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0.4</v>
      </c>
      <c r="AA10" s="1">
        <v>0</v>
      </c>
      <c r="AB10" s="1">
        <v>0.2</v>
      </c>
      <c r="AC10" s="1">
        <v>0.4</v>
      </c>
      <c r="AD10" s="1">
        <v>1</v>
      </c>
      <c r="AE10" s="1">
        <v>0.4</v>
      </c>
      <c r="AF10" s="27" t="s">
        <v>83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49</v>
      </c>
      <c r="B11" s="14" t="s">
        <v>36</v>
      </c>
      <c r="C11" s="14"/>
      <c r="D11" s="14"/>
      <c r="E11" s="14"/>
      <c r="F11" s="14"/>
      <c r="G11" s="15">
        <v>0.18</v>
      </c>
      <c r="H11" s="14">
        <v>150</v>
      </c>
      <c r="I11" s="14">
        <v>5034819</v>
      </c>
      <c r="J11" s="14"/>
      <c r="K11" s="14"/>
      <c r="L11" s="14">
        <f t="shared" si="2"/>
        <v>0</v>
      </c>
      <c r="M11" s="14"/>
      <c r="N11" s="14"/>
      <c r="O11" s="14"/>
      <c r="P11" s="14">
        <f t="shared" si="4"/>
        <v>0</v>
      </c>
      <c r="Q11" s="16"/>
      <c r="R11" s="16"/>
      <c r="S11" s="14"/>
      <c r="T11" s="14" t="e">
        <f t="shared" si="5"/>
        <v>#DIV/0!</v>
      </c>
      <c r="U11" s="14" t="e">
        <f t="shared" si="6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50</v>
      </c>
      <c r="AG11" s="14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51</v>
      </c>
      <c r="B12" s="14" t="s">
        <v>43</v>
      </c>
      <c r="C12" s="14"/>
      <c r="D12" s="14"/>
      <c r="E12" s="14"/>
      <c r="F12" s="14"/>
      <c r="G12" s="15">
        <v>1</v>
      </c>
      <c r="H12" s="14">
        <v>150</v>
      </c>
      <c r="I12" s="14">
        <v>5041251</v>
      </c>
      <c r="J12" s="14"/>
      <c r="K12" s="14"/>
      <c r="L12" s="14">
        <f t="shared" si="2"/>
        <v>0</v>
      </c>
      <c r="M12" s="14"/>
      <c r="N12" s="14"/>
      <c r="O12" s="14"/>
      <c r="P12" s="14">
        <f t="shared" si="4"/>
        <v>0</v>
      </c>
      <c r="Q12" s="16"/>
      <c r="R12" s="16"/>
      <c r="S12" s="14"/>
      <c r="T12" s="14" t="e">
        <f t="shared" si="5"/>
        <v>#DIV/0!</v>
      </c>
      <c r="U12" s="14" t="e">
        <f t="shared" si="6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 t="s">
        <v>50</v>
      </c>
      <c r="AG12" s="14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52</v>
      </c>
      <c r="B13" s="14" t="s">
        <v>36</v>
      </c>
      <c r="C13" s="14"/>
      <c r="D13" s="14"/>
      <c r="E13" s="14"/>
      <c r="F13" s="14"/>
      <c r="G13" s="15">
        <v>0.1</v>
      </c>
      <c r="H13" s="14">
        <v>90</v>
      </c>
      <c r="I13" s="14">
        <v>8444163</v>
      </c>
      <c r="J13" s="14"/>
      <c r="K13" s="14"/>
      <c r="L13" s="14">
        <f t="shared" si="2"/>
        <v>0</v>
      </c>
      <c r="M13" s="14"/>
      <c r="N13" s="14"/>
      <c r="O13" s="14"/>
      <c r="P13" s="14">
        <f t="shared" si="4"/>
        <v>0</v>
      </c>
      <c r="Q13" s="16"/>
      <c r="R13" s="16"/>
      <c r="S13" s="14"/>
      <c r="T13" s="14" t="e">
        <f t="shared" si="5"/>
        <v>#DIV/0!</v>
      </c>
      <c r="U13" s="14" t="e">
        <f t="shared" si="6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 t="s">
        <v>50</v>
      </c>
      <c r="AG13" s="14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36</v>
      </c>
      <c r="C14" s="1">
        <v>44</v>
      </c>
      <c r="D14" s="1"/>
      <c r="E14" s="1">
        <v>15</v>
      </c>
      <c r="F14" s="1">
        <v>29</v>
      </c>
      <c r="G14" s="6">
        <v>0.18</v>
      </c>
      <c r="H14" s="1">
        <v>150</v>
      </c>
      <c r="I14" s="1">
        <v>5038411</v>
      </c>
      <c r="J14" s="1"/>
      <c r="K14" s="1">
        <v>15</v>
      </c>
      <c r="L14" s="1">
        <f t="shared" si="2"/>
        <v>0</v>
      </c>
      <c r="M14" s="1"/>
      <c r="N14" s="1"/>
      <c r="O14" s="1"/>
      <c r="P14" s="1">
        <f t="shared" si="4"/>
        <v>3</v>
      </c>
      <c r="Q14" s="28">
        <f t="shared" ref="Q14:Q15" si="7">25*P14-O14-F14</f>
        <v>46</v>
      </c>
      <c r="R14" s="5"/>
      <c r="S14" s="1"/>
      <c r="T14" s="1">
        <f t="shared" si="5"/>
        <v>25</v>
      </c>
      <c r="U14" s="1">
        <f t="shared" si="6"/>
        <v>9.6666666666666661</v>
      </c>
      <c r="V14" s="1">
        <v>1.2</v>
      </c>
      <c r="W14" s="1">
        <v>0</v>
      </c>
      <c r="X14" s="1">
        <v>0</v>
      </c>
      <c r="Y14" s="1">
        <v>0.2</v>
      </c>
      <c r="Z14" s="1">
        <v>3.4</v>
      </c>
      <c r="AA14" s="1">
        <v>8.4</v>
      </c>
      <c r="AB14" s="1">
        <v>7.6</v>
      </c>
      <c r="AC14" s="1">
        <v>5.4</v>
      </c>
      <c r="AD14" s="1">
        <v>5.2</v>
      </c>
      <c r="AE14" s="1">
        <v>5.8</v>
      </c>
      <c r="AF14" s="1"/>
      <c r="AG14" s="1">
        <f t="shared" si="3"/>
        <v>8.2799999999999994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94</v>
      </c>
      <c r="D15" s="1"/>
      <c r="E15" s="1">
        <v>30</v>
      </c>
      <c r="F15" s="1">
        <v>64</v>
      </c>
      <c r="G15" s="6">
        <v>0.18</v>
      </c>
      <c r="H15" s="1">
        <v>150</v>
      </c>
      <c r="I15" s="1">
        <v>5038459</v>
      </c>
      <c r="J15" s="1"/>
      <c r="K15" s="1">
        <v>30</v>
      </c>
      <c r="L15" s="1">
        <f t="shared" si="2"/>
        <v>0</v>
      </c>
      <c r="M15" s="1"/>
      <c r="N15" s="1"/>
      <c r="O15" s="1"/>
      <c r="P15" s="1">
        <f t="shared" si="4"/>
        <v>6</v>
      </c>
      <c r="Q15" s="28">
        <f t="shared" si="7"/>
        <v>86</v>
      </c>
      <c r="R15" s="5"/>
      <c r="S15" s="1"/>
      <c r="T15" s="1">
        <f t="shared" si="5"/>
        <v>25</v>
      </c>
      <c r="U15" s="1">
        <f t="shared" si="6"/>
        <v>10.666666666666666</v>
      </c>
      <c r="V15" s="1">
        <v>3</v>
      </c>
      <c r="W15" s="1">
        <v>0</v>
      </c>
      <c r="X15" s="1">
        <v>0</v>
      </c>
      <c r="Y15" s="1">
        <v>5</v>
      </c>
      <c r="Z15" s="1">
        <v>7</v>
      </c>
      <c r="AA15" s="1">
        <v>2.2000000000000002</v>
      </c>
      <c r="AB15" s="1">
        <v>4.4000000000000004</v>
      </c>
      <c r="AC15" s="1">
        <v>5.2</v>
      </c>
      <c r="AD15" s="1">
        <v>5</v>
      </c>
      <c r="AE15" s="1">
        <v>4</v>
      </c>
      <c r="AF15" s="1"/>
      <c r="AG15" s="1">
        <f t="shared" si="3"/>
        <v>15.479999999999999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55</v>
      </c>
      <c r="B16" s="14" t="s">
        <v>36</v>
      </c>
      <c r="C16" s="14"/>
      <c r="D16" s="14"/>
      <c r="E16" s="14"/>
      <c r="F16" s="14"/>
      <c r="G16" s="15">
        <v>0.18</v>
      </c>
      <c r="H16" s="14">
        <v>150</v>
      </c>
      <c r="I16" s="14">
        <v>5038831</v>
      </c>
      <c r="J16" s="14"/>
      <c r="K16" s="14"/>
      <c r="L16" s="14">
        <f t="shared" si="2"/>
        <v>0</v>
      </c>
      <c r="M16" s="14"/>
      <c r="N16" s="14"/>
      <c r="O16" s="14"/>
      <c r="P16" s="14">
        <f t="shared" si="4"/>
        <v>0</v>
      </c>
      <c r="Q16" s="16"/>
      <c r="R16" s="16"/>
      <c r="S16" s="14"/>
      <c r="T16" s="14" t="e">
        <f t="shared" si="5"/>
        <v>#DIV/0!</v>
      </c>
      <c r="U16" s="14" t="e">
        <f t="shared" si="6"/>
        <v>#DIV/0!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 t="s">
        <v>50</v>
      </c>
      <c r="AG16" s="14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56</v>
      </c>
      <c r="B17" s="14" t="s">
        <v>36</v>
      </c>
      <c r="C17" s="14"/>
      <c r="D17" s="14"/>
      <c r="E17" s="14"/>
      <c r="F17" s="14"/>
      <c r="G17" s="15">
        <v>0.18</v>
      </c>
      <c r="H17" s="14">
        <v>120</v>
      </c>
      <c r="I17" s="14">
        <v>5038855</v>
      </c>
      <c r="J17" s="14"/>
      <c r="K17" s="14"/>
      <c r="L17" s="14">
        <f t="shared" si="2"/>
        <v>0</v>
      </c>
      <c r="M17" s="14"/>
      <c r="N17" s="14"/>
      <c r="O17" s="14"/>
      <c r="P17" s="14">
        <f t="shared" si="4"/>
        <v>0</v>
      </c>
      <c r="Q17" s="16"/>
      <c r="R17" s="16"/>
      <c r="S17" s="14"/>
      <c r="T17" s="14" t="e">
        <f t="shared" si="5"/>
        <v>#DIV/0!</v>
      </c>
      <c r="U17" s="14" t="e">
        <f t="shared" si="6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50</v>
      </c>
      <c r="AG17" s="14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36</v>
      </c>
      <c r="C18" s="1">
        <v>158</v>
      </c>
      <c r="D18" s="1"/>
      <c r="E18" s="1">
        <v>34</v>
      </c>
      <c r="F18" s="1">
        <v>124</v>
      </c>
      <c r="G18" s="6">
        <v>0.18</v>
      </c>
      <c r="H18" s="1">
        <v>150</v>
      </c>
      <c r="I18" s="1">
        <v>5038435</v>
      </c>
      <c r="J18" s="1"/>
      <c r="K18" s="1">
        <v>34</v>
      </c>
      <c r="L18" s="1">
        <f t="shared" si="2"/>
        <v>0</v>
      </c>
      <c r="M18" s="1"/>
      <c r="N18" s="1"/>
      <c r="O18" s="1"/>
      <c r="P18" s="1">
        <f t="shared" si="4"/>
        <v>6.8</v>
      </c>
      <c r="Q18" s="28">
        <f t="shared" ref="Q18:Q19" si="8">25*P18-O18-F18</f>
        <v>46</v>
      </c>
      <c r="R18" s="5"/>
      <c r="S18" s="1"/>
      <c r="T18" s="1">
        <f t="shared" si="5"/>
        <v>25</v>
      </c>
      <c r="U18" s="1">
        <f t="shared" si="6"/>
        <v>18.235294117647058</v>
      </c>
      <c r="V18" s="1">
        <v>2.4</v>
      </c>
      <c r="W18" s="1">
        <v>0</v>
      </c>
      <c r="X18" s="1">
        <v>2.2000000000000002</v>
      </c>
      <c r="Y18" s="1">
        <v>10</v>
      </c>
      <c r="Z18" s="1">
        <v>6.6</v>
      </c>
      <c r="AA18" s="1">
        <v>2.6</v>
      </c>
      <c r="AB18" s="1">
        <v>2.8</v>
      </c>
      <c r="AC18" s="1">
        <v>7.2</v>
      </c>
      <c r="AD18" s="1">
        <v>5.6</v>
      </c>
      <c r="AE18" s="1">
        <v>4.5999999999999996</v>
      </c>
      <c r="AF18" s="1"/>
      <c r="AG18" s="1">
        <f t="shared" si="3"/>
        <v>8.2799999999999994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84</v>
      </c>
      <c r="D19" s="1"/>
      <c r="E19" s="1">
        <v>18</v>
      </c>
      <c r="F19" s="1">
        <v>66</v>
      </c>
      <c r="G19" s="6">
        <v>0.18</v>
      </c>
      <c r="H19" s="1">
        <v>120</v>
      </c>
      <c r="I19" s="1">
        <v>5038398</v>
      </c>
      <c r="J19" s="1"/>
      <c r="K19" s="1">
        <v>18</v>
      </c>
      <c r="L19" s="1">
        <f t="shared" si="2"/>
        <v>0</v>
      </c>
      <c r="M19" s="1"/>
      <c r="N19" s="1"/>
      <c r="O19" s="1"/>
      <c r="P19" s="1">
        <f t="shared" si="4"/>
        <v>3.6</v>
      </c>
      <c r="Q19" s="28">
        <f t="shared" si="8"/>
        <v>24</v>
      </c>
      <c r="R19" s="5"/>
      <c r="S19" s="1"/>
      <c r="T19" s="1">
        <f t="shared" si="5"/>
        <v>25</v>
      </c>
      <c r="U19" s="1">
        <f t="shared" si="6"/>
        <v>18.333333333333332</v>
      </c>
      <c r="V19" s="1">
        <v>1.2</v>
      </c>
      <c r="W19" s="1">
        <v>0</v>
      </c>
      <c r="X19" s="1">
        <v>7.4</v>
      </c>
      <c r="Y19" s="1">
        <v>5.8</v>
      </c>
      <c r="Z19" s="1">
        <v>4.2</v>
      </c>
      <c r="AA19" s="1">
        <v>1.2</v>
      </c>
      <c r="AB19" s="1">
        <v>2.4</v>
      </c>
      <c r="AC19" s="1">
        <v>6.2</v>
      </c>
      <c r="AD19" s="1">
        <v>5.4</v>
      </c>
      <c r="AE19" s="1">
        <v>6</v>
      </c>
      <c r="AF19" s="1"/>
      <c r="AG19" s="1">
        <f t="shared" si="3"/>
        <v>4.32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59</v>
      </c>
      <c r="B20" s="12" t="s">
        <v>43</v>
      </c>
      <c r="C20" s="12"/>
      <c r="D20" s="12"/>
      <c r="E20" s="12"/>
      <c r="F20" s="12"/>
      <c r="G20" s="13">
        <v>1</v>
      </c>
      <c r="H20" s="12">
        <v>150</v>
      </c>
      <c r="I20" s="12">
        <v>8785242</v>
      </c>
      <c r="J20" s="12"/>
      <c r="K20" s="12"/>
      <c r="L20" s="12">
        <f t="shared" si="2"/>
        <v>0</v>
      </c>
      <c r="M20" s="12"/>
      <c r="N20" s="12"/>
      <c r="O20" s="12">
        <v>25</v>
      </c>
      <c r="P20" s="12">
        <f t="shared" si="4"/>
        <v>0</v>
      </c>
      <c r="Q20" s="5"/>
      <c r="R20" s="5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60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61</v>
      </c>
      <c r="B21" s="12" t="s">
        <v>43</v>
      </c>
      <c r="C21" s="12"/>
      <c r="D21" s="12"/>
      <c r="E21" s="12"/>
      <c r="F21" s="12"/>
      <c r="G21" s="13">
        <v>1</v>
      </c>
      <c r="H21" s="12">
        <v>150</v>
      </c>
      <c r="I21" s="12">
        <v>8785235</v>
      </c>
      <c r="J21" s="12"/>
      <c r="K21" s="12"/>
      <c r="L21" s="12">
        <f t="shared" si="2"/>
        <v>0</v>
      </c>
      <c r="M21" s="12"/>
      <c r="N21" s="12"/>
      <c r="O21" s="12">
        <v>25</v>
      </c>
      <c r="P21" s="12">
        <f t="shared" si="4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60</v>
      </c>
      <c r="AG21" s="1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2" t="s">
        <v>62</v>
      </c>
      <c r="B22" s="22" t="s">
        <v>43</v>
      </c>
      <c r="C22" s="22"/>
      <c r="D22" s="22"/>
      <c r="E22" s="22"/>
      <c r="F22" s="22"/>
      <c r="G22" s="23">
        <v>1</v>
      </c>
      <c r="H22" s="22">
        <v>120</v>
      </c>
      <c r="I22" s="22">
        <v>8785204</v>
      </c>
      <c r="J22" s="22"/>
      <c r="K22" s="22"/>
      <c r="L22" s="22">
        <f t="shared" si="2"/>
        <v>0</v>
      </c>
      <c r="M22" s="22"/>
      <c r="N22" s="22"/>
      <c r="O22" s="22">
        <v>25</v>
      </c>
      <c r="P22" s="22">
        <f t="shared" si="4"/>
        <v>0</v>
      </c>
      <c r="Q22" s="24"/>
      <c r="R22" s="24"/>
      <c r="S22" s="22"/>
      <c r="T22" s="22" t="e">
        <f t="shared" si="5"/>
        <v>#DIV/0!</v>
      </c>
      <c r="U22" s="22" t="e">
        <f t="shared" si="6"/>
        <v>#DIV/0!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 t="s">
        <v>63</v>
      </c>
      <c r="AG22" s="22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64</v>
      </c>
      <c r="B23" s="12" t="s">
        <v>43</v>
      </c>
      <c r="C23" s="12"/>
      <c r="D23" s="12"/>
      <c r="E23" s="12"/>
      <c r="F23" s="12"/>
      <c r="G23" s="13">
        <v>1</v>
      </c>
      <c r="H23" s="12">
        <v>180</v>
      </c>
      <c r="I23" s="12">
        <v>8785259</v>
      </c>
      <c r="J23" s="12"/>
      <c r="K23" s="12"/>
      <c r="L23" s="12">
        <f t="shared" si="2"/>
        <v>0</v>
      </c>
      <c r="M23" s="12"/>
      <c r="N23" s="12"/>
      <c r="O23" s="12">
        <v>25</v>
      </c>
      <c r="P23" s="12">
        <f t="shared" si="4"/>
        <v>0</v>
      </c>
      <c r="Q23" s="5"/>
      <c r="R23" s="5"/>
      <c r="S23" s="1"/>
      <c r="T23" s="1" t="e">
        <f t="shared" si="5"/>
        <v>#DIV/0!</v>
      </c>
      <c r="U23" s="1" t="e">
        <f t="shared" si="6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60</v>
      </c>
      <c r="AG23" s="1">
        <f t="shared" si="3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65</v>
      </c>
      <c r="B24" s="14" t="s">
        <v>36</v>
      </c>
      <c r="C24" s="14"/>
      <c r="D24" s="14"/>
      <c r="E24" s="14"/>
      <c r="F24" s="14"/>
      <c r="G24" s="15">
        <v>0.1</v>
      </c>
      <c r="H24" s="14">
        <v>60</v>
      </c>
      <c r="I24" s="14">
        <v>8444170</v>
      </c>
      <c r="J24" s="14"/>
      <c r="K24" s="14"/>
      <c r="L24" s="14">
        <f t="shared" si="2"/>
        <v>0</v>
      </c>
      <c r="M24" s="14"/>
      <c r="N24" s="14"/>
      <c r="O24" s="14"/>
      <c r="P24" s="14">
        <f t="shared" si="4"/>
        <v>0</v>
      </c>
      <c r="Q24" s="16"/>
      <c r="R24" s="16"/>
      <c r="S24" s="14"/>
      <c r="T24" s="14" t="e">
        <f t="shared" si="5"/>
        <v>#DIV/0!</v>
      </c>
      <c r="U24" s="14" t="e">
        <f t="shared" si="6"/>
        <v>#DIV/0!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 t="s">
        <v>50</v>
      </c>
      <c r="AG24" s="14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66</v>
      </c>
      <c r="B25" s="14" t="s">
        <v>43</v>
      </c>
      <c r="C25" s="14"/>
      <c r="D25" s="14"/>
      <c r="E25" s="14"/>
      <c r="F25" s="14"/>
      <c r="G25" s="15">
        <v>1</v>
      </c>
      <c r="H25" s="14">
        <v>120</v>
      </c>
      <c r="I25" s="14">
        <v>5522704</v>
      </c>
      <c r="J25" s="14"/>
      <c r="K25" s="14"/>
      <c r="L25" s="14">
        <f t="shared" si="2"/>
        <v>0</v>
      </c>
      <c r="M25" s="14"/>
      <c r="N25" s="14"/>
      <c r="O25" s="14"/>
      <c r="P25" s="14">
        <f t="shared" si="4"/>
        <v>0</v>
      </c>
      <c r="Q25" s="16"/>
      <c r="R25" s="16"/>
      <c r="S25" s="14"/>
      <c r="T25" s="14" t="e">
        <f t="shared" si="5"/>
        <v>#DIV/0!</v>
      </c>
      <c r="U25" s="14" t="e">
        <f t="shared" si="6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0.53059999999999996</v>
      </c>
      <c r="AF25" s="14" t="s">
        <v>67</v>
      </c>
      <c r="AG25" s="14">
        <f t="shared" si="3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68</v>
      </c>
      <c r="B26" s="14" t="s">
        <v>36</v>
      </c>
      <c r="C26" s="14"/>
      <c r="D26" s="14"/>
      <c r="E26" s="14"/>
      <c r="F26" s="14"/>
      <c r="G26" s="15">
        <v>0.14000000000000001</v>
      </c>
      <c r="H26" s="14">
        <v>180</v>
      </c>
      <c r="I26" s="14">
        <v>9988391</v>
      </c>
      <c r="J26" s="14"/>
      <c r="K26" s="14"/>
      <c r="L26" s="14">
        <f t="shared" si="2"/>
        <v>0</v>
      </c>
      <c r="M26" s="14"/>
      <c r="N26" s="14"/>
      <c r="O26" s="14"/>
      <c r="P26" s="14">
        <f t="shared" si="4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50</v>
      </c>
      <c r="AG26" s="14">
        <f t="shared" si="3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69</v>
      </c>
      <c r="B27" s="14" t="s">
        <v>36</v>
      </c>
      <c r="C27" s="14"/>
      <c r="D27" s="14"/>
      <c r="E27" s="14"/>
      <c r="F27" s="14"/>
      <c r="G27" s="15">
        <v>0.18</v>
      </c>
      <c r="H27" s="14">
        <v>270</v>
      </c>
      <c r="I27" s="14">
        <v>9988681</v>
      </c>
      <c r="J27" s="14"/>
      <c r="K27" s="14"/>
      <c r="L27" s="14">
        <f t="shared" si="2"/>
        <v>0</v>
      </c>
      <c r="M27" s="14"/>
      <c r="N27" s="14"/>
      <c r="O27" s="14"/>
      <c r="P27" s="14">
        <f t="shared" si="4"/>
        <v>0</v>
      </c>
      <c r="Q27" s="16"/>
      <c r="R27" s="16"/>
      <c r="S27" s="14"/>
      <c r="T27" s="14" t="e">
        <f t="shared" si="5"/>
        <v>#DIV/0!</v>
      </c>
      <c r="U27" s="14" t="e">
        <f t="shared" si="6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 t="s">
        <v>50</v>
      </c>
      <c r="AG27" s="14">
        <f t="shared" si="3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70</v>
      </c>
      <c r="B28" s="14" t="s">
        <v>43</v>
      </c>
      <c r="C28" s="14"/>
      <c r="D28" s="14"/>
      <c r="E28" s="14"/>
      <c r="F28" s="14"/>
      <c r="G28" s="15">
        <v>1</v>
      </c>
      <c r="H28" s="14">
        <v>120</v>
      </c>
      <c r="I28" s="14">
        <v>8785198</v>
      </c>
      <c r="J28" s="14"/>
      <c r="K28" s="14"/>
      <c r="L28" s="14">
        <f t="shared" si="2"/>
        <v>0</v>
      </c>
      <c r="M28" s="14"/>
      <c r="N28" s="14"/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50</v>
      </c>
      <c r="AG28" s="14">
        <f t="shared" si="3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71</v>
      </c>
      <c r="B29" s="14" t="s">
        <v>36</v>
      </c>
      <c r="C29" s="14"/>
      <c r="D29" s="14"/>
      <c r="E29" s="14"/>
      <c r="F29" s="14"/>
      <c r="G29" s="15">
        <v>0.1</v>
      </c>
      <c r="H29" s="14">
        <v>60</v>
      </c>
      <c r="I29" s="14">
        <v>8444187</v>
      </c>
      <c r="J29" s="14"/>
      <c r="K29" s="14"/>
      <c r="L29" s="14">
        <f t="shared" si="2"/>
        <v>0</v>
      </c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50</v>
      </c>
      <c r="AG29" s="14">
        <f t="shared" si="3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72</v>
      </c>
      <c r="B30" s="14" t="s">
        <v>36</v>
      </c>
      <c r="C30" s="14"/>
      <c r="D30" s="14"/>
      <c r="E30" s="14"/>
      <c r="F30" s="14"/>
      <c r="G30" s="15">
        <v>0.1</v>
      </c>
      <c r="H30" s="14">
        <v>90</v>
      </c>
      <c r="I30" s="14">
        <v>8444194</v>
      </c>
      <c r="J30" s="14"/>
      <c r="K30" s="14"/>
      <c r="L30" s="14">
        <f t="shared" si="2"/>
        <v>0</v>
      </c>
      <c r="M30" s="14"/>
      <c r="N30" s="14"/>
      <c r="O30" s="14"/>
      <c r="P30" s="14">
        <f t="shared" si="4"/>
        <v>0</v>
      </c>
      <c r="Q30" s="16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50</v>
      </c>
      <c r="AG30" s="14">
        <f t="shared" si="3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127</v>
      </c>
      <c r="D31" s="1"/>
      <c r="E31" s="1">
        <v>26</v>
      </c>
      <c r="F31" s="1">
        <v>97</v>
      </c>
      <c r="G31" s="6">
        <v>0.2</v>
      </c>
      <c r="H31" s="1">
        <v>120</v>
      </c>
      <c r="I31" s="1" t="s">
        <v>74</v>
      </c>
      <c r="J31" s="1"/>
      <c r="K31" s="1">
        <v>28</v>
      </c>
      <c r="L31" s="1">
        <f t="shared" si="2"/>
        <v>-2</v>
      </c>
      <c r="M31" s="1"/>
      <c r="N31" s="1"/>
      <c r="O31" s="1"/>
      <c r="P31" s="1">
        <f t="shared" si="4"/>
        <v>5.2</v>
      </c>
      <c r="Q31" s="28">
        <f>25*P31-O31-F31</f>
        <v>33</v>
      </c>
      <c r="R31" s="5"/>
      <c r="S31" s="1"/>
      <c r="T31" s="1">
        <f t="shared" si="5"/>
        <v>25</v>
      </c>
      <c r="U31" s="1">
        <f t="shared" si="6"/>
        <v>18.653846153846153</v>
      </c>
      <c r="V31" s="1">
        <v>3</v>
      </c>
      <c r="W31" s="1">
        <v>0</v>
      </c>
      <c r="X31" s="1">
        <v>0.4</v>
      </c>
      <c r="Y31" s="1">
        <v>5.4</v>
      </c>
      <c r="Z31" s="1">
        <v>8.6</v>
      </c>
      <c r="AA31" s="1">
        <v>9.4</v>
      </c>
      <c r="AB31" s="1">
        <v>5.8</v>
      </c>
      <c r="AC31" s="1">
        <v>7.2</v>
      </c>
      <c r="AD31" s="1">
        <v>5.6</v>
      </c>
      <c r="AE31" s="1">
        <v>8</v>
      </c>
      <c r="AF31" s="1" t="s">
        <v>75</v>
      </c>
      <c r="AG31" s="1">
        <f t="shared" si="3"/>
        <v>6.6000000000000005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43</v>
      </c>
      <c r="C32" s="1">
        <v>-3.07</v>
      </c>
      <c r="D32" s="1">
        <v>3.07</v>
      </c>
      <c r="E32" s="1"/>
      <c r="F32" s="1"/>
      <c r="G32" s="6">
        <v>1</v>
      </c>
      <c r="H32" s="1">
        <v>120</v>
      </c>
      <c r="I32" s="1" t="s">
        <v>77</v>
      </c>
      <c r="J32" s="1"/>
      <c r="K32" s="1"/>
      <c r="L32" s="1">
        <f t="shared" si="2"/>
        <v>0</v>
      </c>
      <c r="M32" s="1"/>
      <c r="N32" s="1"/>
      <c r="O32" s="1">
        <v>30</v>
      </c>
      <c r="P32" s="1">
        <f t="shared" si="4"/>
        <v>0</v>
      </c>
      <c r="Q32" s="5"/>
      <c r="R32" s="5"/>
      <c r="S32" s="1"/>
      <c r="T32" s="1" t="e">
        <f t="shared" si="5"/>
        <v>#DIV/0!</v>
      </c>
      <c r="U32" s="1" t="e">
        <f t="shared" si="6"/>
        <v>#DIV/0!</v>
      </c>
      <c r="V32" s="1">
        <v>2.5184000000000002</v>
      </c>
      <c r="W32" s="1">
        <v>3.1720000000000002</v>
      </c>
      <c r="X32" s="1">
        <v>1.256</v>
      </c>
      <c r="Y32" s="1">
        <v>1.18</v>
      </c>
      <c r="Z32" s="1">
        <v>2.5649999999999999</v>
      </c>
      <c r="AA32" s="1">
        <v>3.1230000000000002</v>
      </c>
      <c r="AB32" s="1">
        <v>1.927</v>
      </c>
      <c r="AC32" s="1">
        <v>2.4950000000000001</v>
      </c>
      <c r="AD32" s="1">
        <v>2.528</v>
      </c>
      <c r="AE32" s="1">
        <v>1.3919999999999999</v>
      </c>
      <c r="AF32" s="1" t="s">
        <v>78</v>
      </c>
      <c r="AG32" s="1">
        <f t="shared" si="3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36</v>
      </c>
      <c r="C33" s="1">
        <v>107</v>
      </c>
      <c r="D33" s="1"/>
      <c r="E33" s="1">
        <v>47</v>
      </c>
      <c r="F33" s="1">
        <v>55</v>
      </c>
      <c r="G33" s="6">
        <v>0.2</v>
      </c>
      <c r="H33" s="1">
        <v>120</v>
      </c>
      <c r="I33" s="1" t="s">
        <v>80</v>
      </c>
      <c r="J33" s="1"/>
      <c r="K33" s="1">
        <v>50</v>
      </c>
      <c r="L33" s="1">
        <f t="shared" si="2"/>
        <v>-3</v>
      </c>
      <c r="M33" s="1"/>
      <c r="N33" s="1"/>
      <c r="O33" s="1"/>
      <c r="P33" s="1">
        <f t="shared" si="4"/>
        <v>9.4</v>
      </c>
      <c r="Q33" s="28">
        <f t="shared" ref="Q33:Q34" si="9">25*P33-O33-F33</f>
        <v>180</v>
      </c>
      <c r="R33" s="5"/>
      <c r="S33" s="1"/>
      <c r="T33" s="1">
        <f t="shared" si="5"/>
        <v>25</v>
      </c>
      <c r="U33" s="1">
        <f t="shared" si="6"/>
        <v>5.8510638297872335</v>
      </c>
      <c r="V33" s="1">
        <v>3</v>
      </c>
      <c r="W33" s="1">
        <v>0</v>
      </c>
      <c r="X33" s="1">
        <v>5.4</v>
      </c>
      <c r="Y33" s="1">
        <v>7.4</v>
      </c>
      <c r="Z33" s="1">
        <v>8.1999999999999993</v>
      </c>
      <c r="AA33" s="1">
        <v>7.2</v>
      </c>
      <c r="AB33" s="1">
        <v>3.6</v>
      </c>
      <c r="AC33" s="1">
        <v>7.8</v>
      </c>
      <c r="AD33" s="1">
        <v>6.4</v>
      </c>
      <c r="AE33" s="1">
        <v>8.4</v>
      </c>
      <c r="AF33" s="1"/>
      <c r="AG33" s="1">
        <f t="shared" si="3"/>
        <v>36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43</v>
      </c>
      <c r="C34" s="1">
        <v>42.962000000000003</v>
      </c>
      <c r="D34" s="1"/>
      <c r="E34" s="1">
        <v>11.007999999999999</v>
      </c>
      <c r="F34" s="1"/>
      <c r="G34" s="6">
        <v>1</v>
      </c>
      <c r="H34" s="1">
        <v>120</v>
      </c>
      <c r="I34" s="1" t="s">
        <v>82</v>
      </c>
      <c r="J34" s="1"/>
      <c r="K34" s="1">
        <v>9.5</v>
      </c>
      <c r="L34" s="1">
        <f t="shared" si="2"/>
        <v>1.5079999999999991</v>
      </c>
      <c r="M34" s="1"/>
      <c r="N34" s="1"/>
      <c r="O34" s="1">
        <v>30</v>
      </c>
      <c r="P34" s="1">
        <f t="shared" si="4"/>
        <v>2.2016</v>
      </c>
      <c r="Q34" s="28">
        <f t="shared" si="9"/>
        <v>25.04</v>
      </c>
      <c r="R34" s="5"/>
      <c r="S34" s="1"/>
      <c r="T34" s="1">
        <f t="shared" si="5"/>
        <v>25</v>
      </c>
      <c r="U34" s="1">
        <f t="shared" si="6"/>
        <v>13.626453488372093</v>
      </c>
      <c r="V34" s="1">
        <v>5.7472000000000003</v>
      </c>
      <c r="W34" s="1">
        <v>2.8736000000000002</v>
      </c>
      <c r="X34" s="1">
        <v>0.73199999999999998</v>
      </c>
      <c r="Y34" s="1">
        <v>2.1335999999999999</v>
      </c>
      <c r="Z34" s="1">
        <v>1.9084000000000001</v>
      </c>
      <c r="AA34" s="1">
        <v>4.3252000000000006</v>
      </c>
      <c r="AB34" s="1">
        <v>0.71279999999999999</v>
      </c>
      <c r="AC34" s="1">
        <v>0.71960000000000002</v>
      </c>
      <c r="AD34" s="1">
        <v>1.452</v>
      </c>
      <c r="AE34" s="1">
        <v>3.6084000000000001</v>
      </c>
      <c r="AF34" s="26" t="s">
        <v>84</v>
      </c>
      <c r="AG34" s="1">
        <f t="shared" si="3"/>
        <v>25.04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7" t="s">
        <v>39</v>
      </c>
      <c r="B35" s="17" t="s">
        <v>36</v>
      </c>
      <c r="C35" s="17"/>
      <c r="D35" s="17">
        <v>80</v>
      </c>
      <c r="E35" s="17"/>
      <c r="F35" s="17"/>
      <c r="G35" s="18">
        <v>0</v>
      </c>
      <c r="H35" s="17" t="e">
        <v>#N/A</v>
      </c>
      <c r="I35" s="17" t="s">
        <v>40</v>
      </c>
      <c r="J35" s="17"/>
      <c r="K35" s="17"/>
      <c r="L35" s="17">
        <f>E35-K35</f>
        <v>0</v>
      </c>
      <c r="M35" s="17"/>
      <c r="N35" s="17"/>
      <c r="O35" s="17"/>
      <c r="P35" s="17">
        <f t="shared" si="4"/>
        <v>0</v>
      </c>
      <c r="Q35" s="19"/>
      <c r="R35" s="19"/>
      <c r="S35" s="17"/>
      <c r="T35" s="17" t="e">
        <f t="shared" si="5"/>
        <v>#DIV/0!</v>
      </c>
      <c r="U35" s="17" t="e">
        <f t="shared" si="6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/>
      <c r="AG35" s="17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7" t="s">
        <v>41</v>
      </c>
      <c r="B36" s="17" t="s">
        <v>36</v>
      </c>
      <c r="C36" s="17"/>
      <c r="D36" s="17">
        <v>32</v>
      </c>
      <c r="E36" s="17"/>
      <c r="F36" s="17"/>
      <c r="G36" s="18">
        <v>0</v>
      </c>
      <c r="H36" s="17" t="e">
        <v>#N/A</v>
      </c>
      <c r="I36" s="17" t="s">
        <v>40</v>
      </c>
      <c r="J36" s="17"/>
      <c r="K36" s="17"/>
      <c r="L36" s="17">
        <f>E36-K36</f>
        <v>0</v>
      </c>
      <c r="M36" s="17"/>
      <c r="N36" s="17"/>
      <c r="O36" s="17"/>
      <c r="P36" s="17">
        <f t="shared" si="4"/>
        <v>0</v>
      </c>
      <c r="Q36" s="19"/>
      <c r="R36" s="19"/>
      <c r="S36" s="17"/>
      <c r="T36" s="17" t="e">
        <f t="shared" si="5"/>
        <v>#DIV/0!</v>
      </c>
      <c r="U36" s="17" t="e">
        <f t="shared" si="6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/>
      <c r="AG36" s="1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7" t="s">
        <v>42</v>
      </c>
      <c r="B37" s="17" t="s">
        <v>43</v>
      </c>
      <c r="C37" s="17">
        <v>3.2490000000000001</v>
      </c>
      <c r="D37" s="17"/>
      <c r="E37" s="17"/>
      <c r="F37" s="17"/>
      <c r="G37" s="18">
        <v>0</v>
      </c>
      <c r="H37" s="17" t="e">
        <v>#N/A</v>
      </c>
      <c r="I37" s="17" t="s">
        <v>40</v>
      </c>
      <c r="J37" s="17"/>
      <c r="K37" s="17">
        <v>10.5</v>
      </c>
      <c r="L37" s="17">
        <f>E37-K37</f>
        <v>-10.5</v>
      </c>
      <c r="M37" s="17"/>
      <c r="N37" s="17"/>
      <c r="O37" s="17"/>
      <c r="P37" s="17">
        <f t="shared" si="4"/>
        <v>0</v>
      </c>
      <c r="Q37" s="19"/>
      <c r="R37" s="19"/>
      <c r="S37" s="17"/>
      <c r="T37" s="17" t="e">
        <f t="shared" si="5"/>
        <v>#DIV/0!</v>
      </c>
      <c r="U37" s="17" t="e">
        <f t="shared" si="6"/>
        <v>#DIV/0!</v>
      </c>
      <c r="V37" s="17">
        <v>31.390799999999999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/>
      <c r="AG37" s="1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44</v>
      </c>
      <c r="B38" s="17" t="s">
        <v>43</v>
      </c>
      <c r="C38" s="17"/>
      <c r="D38" s="17">
        <v>31.954000000000001</v>
      </c>
      <c r="E38" s="17"/>
      <c r="F38" s="17"/>
      <c r="G38" s="18">
        <v>0</v>
      </c>
      <c r="H38" s="17" t="e">
        <v>#N/A</v>
      </c>
      <c r="I38" s="17" t="s">
        <v>40</v>
      </c>
      <c r="J38" s="17"/>
      <c r="K38" s="17"/>
      <c r="L38" s="17">
        <f>E38-K38</f>
        <v>0</v>
      </c>
      <c r="M38" s="17"/>
      <c r="N38" s="17"/>
      <c r="O38" s="17"/>
      <c r="P38" s="17">
        <f t="shared" si="4"/>
        <v>0</v>
      </c>
      <c r="Q38" s="19"/>
      <c r="R38" s="19"/>
      <c r="S38" s="17"/>
      <c r="T38" s="17" t="e">
        <f t="shared" si="5"/>
        <v>#DIV/0!</v>
      </c>
      <c r="U38" s="17" t="e">
        <f t="shared" si="6"/>
        <v>#DIV/0!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/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45</v>
      </c>
      <c r="B40" s="1" t="s">
        <v>36</v>
      </c>
      <c r="C40" s="1">
        <v>29</v>
      </c>
      <c r="D40" s="1"/>
      <c r="E40" s="1">
        <v>11</v>
      </c>
      <c r="F40" s="1">
        <v>18</v>
      </c>
      <c r="G40" s="6">
        <v>0.18</v>
      </c>
      <c r="H40" s="1">
        <v>120</v>
      </c>
      <c r="I40" s="1"/>
      <c r="J40" s="1"/>
      <c r="K40" s="1">
        <v>11</v>
      </c>
      <c r="L40" s="1">
        <f>E40-K40</f>
        <v>0</v>
      </c>
      <c r="M40" s="1"/>
      <c r="N40" s="1"/>
      <c r="O40" s="1">
        <v>0</v>
      </c>
      <c r="P40" s="1">
        <f t="shared" ref="P40:P41" si="10">E40/5</f>
        <v>2.2000000000000002</v>
      </c>
      <c r="Q40" s="21">
        <v>0</v>
      </c>
      <c r="R40" s="5"/>
      <c r="S40" s="1"/>
      <c r="T40" s="1">
        <f t="shared" ref="T40:T41" si="11">(F40+O40+Q40)/P40</f>
        <v>8.1818181818181817</v>
      </c>
      <c r="U40" s="1">
        <f t="shared" ref="U40:U41" si="12">(F40+O40)/P40</f>
        <v>8.1818181818181817</v>
      </c>
      <c r="V40" s="1">
        <v>2.6</v>
      </c>
      <c r="W40" s="1">
        <v>1</v>
      </c>
      <c r="X40" s="1">
        <v>0.6</v>
      </c>
      <c r="Y40" s="1">
        <v>0.6</v>
      </c>
      <c r="Z40" s="1">
        <v>0.4</v>
      </c>
      <c r="AA40" s="1">
        <v>2</v>
      </c>
      <c r="AB40" s="1">
        <v>1.2</v>
      </c>
      <c r="AC40" s="1">
        <v>1.4</v>
      </c>
      <c r="AD40" s="1">
        <v>2.2000000000000002</v>
      </c>
      <c r="AE40" s="1">
        <v>2.8</v>
      </c>
      <c r="AF40" s="25" t="s">
        <v>50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46</v>
      </c>
      <c r="B41" s="1" t="s">
        <v>36</v>
      </c>
      <c r="C41" s="1">
        <v>37</v>
      </c>
      <c r="D41" s="1"/>
      <c r="E41" s="1">
        <v>13</v>
      </c>
      <c r="F41" s="1">
        <v>24</v>
      </c>
      <c r="G41" s="6">
        <v>0.18</v>
      </c>
      <c r="H41" s="1">
        <v>120</v>
      </c>
      <c r="I41" s="1"/>
      <c r="J41" s="1"/>
      <c r="K41" s="1">
        <v>15</v>
      </c>
      <c r="L41" s="1">
        <f>E41-K41</f>
        <v>-2</v>
      </c>
      <c r="M41" s="1"/>
      <c r="N41" s="1"/>
      <c r="O41" s="1">
        <v>0</v>
      </c>
      <c r="P41" s="1">
        <f t="shared" si="10"/>
        <v>2.6</v>
      </c>
      <c r="Q41" s="21">
        <v>0</v>
      </c>
      <c r="R41" s="5"/>
      <c r="S41" s="1"/>
      <c r="T41" s="1">
        <f t="shared" si="11"/>
        <v>9.2307692307692299</v>
      </c>
      <c r="U41" s="1">
        <f t="shared" si="12"/>
        <v>9.2307692307692299</v>
      </c>
      <c r="V41" s="1">
        <v>1.2</v>
      </c>
      <c r="W41" s="1">
        <v>2.4</v>
      </c>
      <c r="X41" s="1">
        <v>2</v>
      </c>
      <c r="Y41" s="1">
        <v>2.4</v>
      </c>
      <c r="Z41" s="1">
        <v>1.8</v>
      </c>
      <c r="AA41" s="1">
        <v>4.4000000000000004</v>
      </c>
      <c r="AB41" s="1">
        <v>3.6</v>
      </c>
      <c r="AC41" s="1">
        <v>1.2</v>
      </c>
      <c r="AD41" s="1">
        <v>0.6</v>
      </c>
      <c r="AE41" s="1">
        <v>3.6</v>
      </c>
      <c r="AF41" s="25" t="s">
        <v>50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G38" xr:uid="{92232032-0B0B-42FF-A1B1-89ECFED2DC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2025-07-07T11:40:26Z</dcterms:created>
  <dcterms:modified xsi:type="dcterms:W3CDTF">2025-07-09T09:35:19Z</dcterms:modified>
</cp:coreProperties>
</file>