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"/>
    </mc:Choice>
  </mc:AlternateContent>
  <xr:revisionPtr revIDLastSave="0" documentId="13_ncr:1_{E6E620E2-0A4C-472D-A52B-FFB79BA1C9F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  <sheet name="Луганск" sheetId="4" r:id="rId4"/>
  </sheets>
  <definedNames>
    <definedName name="_xlnm._FilterDatabase" localSheetId="1" hidden="1">Бердянск!$A$3:$I$48</definedName>
    <definedName name="_xlnm._FilterDatabase" localSheetId="2" hidden="1">Донецк!$A$3:$I$48</definedName>
    <definedName name="_xlnm._FilterDatabase" localSheetId="3" hidden="1">Луганск!$A$3:$I$48</definedName>
    <definedName name="_xlnm._FilterDatabase" localSheetId="0" hidden="1">Мелитополь!$A$3:$I$48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" i="4" l="1"/>
  <c r="F47" i="4"/>
  <c r="H46" i="4"/>
  <c r="F46" i="4"/>
  <c r="H45" i="4"/>
  <c r="F45" i="4"/>
  <c r="H44" i="4"/>
  <c r="F44" i="4"/>
  <c r="H43" i="4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H48" i="4" s="1"/>
  <c r="F4" i="4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48" i="3" s="1"/>
  <c r="F4" i="3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48" i="2" s="1"/>
  <c r="F4" i="2"/>
  <c r="H40" i="1"/>
  <c r="H41" i="1"/>
  <c r="H42" i="1"/>
  <c r="H43" i="1"/>
  <c r="H44" i="1"/>
  <c r="H45" i="1"/>
  <c r="H46" i="1"/>
  <c r="H47" i="1"/>
  <c r="H4" i="1"/>
  <c r="H5" i="1"/>
  <c r="F47" i="1" l="1"/>
  <c r="F46" i="1"/>
  <c r="H31" i="1"/>
  <c r="F33" i="1"/>
  <c r="H6" i="1"/>
  <c r="H7" i="1"/>
  <c r="H30" i="1"/>
  <c r="F44" i="1"/>
  <c r="F45" i="1"/>
  <c r="F42" i="1"/>
  <c r="F41" i="1"/>
  <c r="F43" i="1"/>
  <c r="F5" i="1"/>
  <c r="H9" i="1"/>
  <c r="H12" i="1"/>
  <c r="F12" i="1"/>
  <c r="F7" i="1"/>
  <c r="F9" i="1"/>
  <c r="H16" i="1"/>
  <c r="F16" i="1"/>
  <c r="H14" i="1"/>
  <c r="F14" i="1"/>
  <c r="H11" i="1"/>
  <c r="F11" i="1"/>
  <c r="F10" i="1"/>
  <c r="H10" i="1"/>
  <c r="F15" i="1"/>
  <c r="H18" i="1"/>
  <c r="F18" i="1"/>
  <c r="F40" i="1"/>
  <c r="H39" i="1"/>
  <c r="F36" i="1"/>
  <c r="F31" i="1"/>
  <c r="H15" i="1"/>
  <c r="F39" i="1"/>
  <c r="F38" i="1"/>
  <c r="F37" i="1"/>
  <c r="H36" i="1"/>
  <c r="F20" i="1"/>
  <c r="H20" i="1"/>
  <c r="H21" i="1"/>
  <c r="F21" i="1"/>
  <c r="F22" i="1"/>
  <c r="H22" i="1"/>
  <c r="H23" i="1"/>
  <c r="F23" i="1"/>
  <c r="F24" i="1"/>
  <c r="H24" i="1"/>
  <c r="H25" i="1"/>
  <c r="F25" i="1"/>
  <c r="F26" i="1"/>
  <c r="H27" i="1"/>
  <c r="F27" i="1"/>
  <c r="H28" i="1"/>
  <c r="F28" i="1"/>
  <c r="H29" i="1"/>
  <c r="F29" i="1"/>
  <c r="H32" i="1"/>
  <c r="F32" i="1"/>
  <c r="H33" i="1"/>
  <c r="H34" i="1"/>
  <c r="F34" i="1"/>
  <c r="F35" i="1"/>
  <c r="H35" i="1"/>
  <c r="H37" i="1"/>
  <c r="H38" i="1"/>
  <c r="F8" i="1"/>
  <c r="F6" i="1"/>
  <c r="F30" i="1"/>
  <c r="H26" i="1"/>
  <c r="F17" i="1"/>
  <c r="H19" i="1"/>
  <c r="H13" i="1"/>
  <c r="H8" i="1"/>
  <c r="H17" i="1"/>
  <c r="F19" i="1"/>
  <c r="F13" i="1"/>
  <c r="F4" i="1"/>
  <c r="H48" i="1" l="1"/>
  <c r="A51" i="1" s="1"/>
</calcChain>
</file>

<file path=xl/sharedStrings.xml><?xml version="1.0" encoding="utf-8"?>
<sst xmlns="http://schemas.openxmlformats.org/spreadsheetml/2006/main" count="288" uniqueCount="70">
  <si>
    <t>пример заполнения</t>
  </si>
  <si>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</si>
  <si>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</si>
  <si>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</si>
  <si>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</si>
  <si>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</si>
  <si>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</si>
  <si>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</si>
  <si>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</si>
  <si>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</si>
  <si>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</si>
  <si>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</si>
  <si>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</si>
  <si>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</si>
  <si>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</si>
  <si>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</si>
  <si>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</si>
  <si>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</si>
  <si>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</si>
  <si>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</si>
  <si>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</si>
  <si>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</si>
  <si>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</si>
  <si>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</si>
  <si>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</si>
  <si>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</si>
  <si>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</si>
  <si>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</si>
  <si>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</si>
  <si>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</si>
  <si>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</si>
  <si>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</si>
  <si>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</si>
  <si>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</si>
  <si>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</si>
  <si>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</si>
  <si>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</si>
  <si>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</si>
  <si>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</si>
  <si>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</si>
  <si>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</si>
  <si>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</si>
  <si>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</si>
  <si>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</si>
  <si>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</si>
  <si>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</si>
  <si>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</si>
  <si>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</si>
  <si>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</si>
  <si>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</si>
  <si>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</si>
  <si>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</si>
  <si>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</si>
  <si>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</si>
  <si>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</si>
  <si>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полутвердый "Российский" 3,2 кг, 50%, "Папа Может" ЮГ</t>
  </si>
  <si>
    <t>Сыр Перлини 40% 100гр (8шт)</t>
  </si>
  <si>
    <t>Сыр Перлини копченый 40% 100гр (8шт)</t>
  </si>
  <si>
    <t>Сыр Перлини со вкусом Васаби 40% 100гр (8шт)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</si>
  <si>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</si>
  <si>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Сыр Голландский 45%. Нарезка 125г ТМ Папа Может</t>
  </si>
  <si>
    <t>Сыр Российский Особый 45%. Нарезка 125г  ТМ Папа Может</t>
  </si>
  <si>
    <t xml:space="preserve">Сыр Бурмакинский халуми </t>
  </si>
  <si>
    <t xml:space="preserve">Сыр Бурмакинский полутвердый сливочный </t>
  </si>
  <si>
    <t>Средний вес короба 2( вес 1 шт 0,200 гр)</t>
  </si>
  <si>
    <t>Средний вес короба 5( вес 1 брус 0,800 гр)</t>
  </si>
  <si>
    <t>783К798</t>
  </si>
  <si>
    <t>783К811</t>
  </si>
  <si>
    <t>783К801</t>
  </si>
  <si>
    <t>783К825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</si>
</sst>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NumberFormat="1" applyFont="1" applyFill="1" applyBorder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3" borderId="1" xfId="0" applyNumberFormat="1" applyFont="1" applyFill="1" applyBorder="1"/>
    <xf numFmtId="0" fontId="4" fillId="0" borderId="1" xfId="0" applyNumberFormat="1" applyFont="1" applyBorder="1"/>
    <xf numFmtId="0" fontId="4" fillId="4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4" fillId="0" borderId="1" xfId="0" applyNumberFormat="1" applyFont="1" applyBorder="1" applyAlignment="1"/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2" borderId="1" xfId="0" applyNumberFormat="1" applyFont="1" applyFill="1" applyBorder="1" applyAlignment="1">
      <alignment horizontal="left"/>
    </xf>
    <xf numFmtId="0" fontId="9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workbookViewId="0">
      <pane ySplit="3" topLeftCell="A19" activePane="bottomLeft" state="frozen"/>
      <selection pane="bottomLeft" activeCell="B51" sqref="B51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>
        <v>1300</v>
      </c>
      <c r="E4" s="14"/>
      <c r="F4" s="11">
        <f>D4/C4</f>
        <v>130</v>
      </c>
      <c r="G4" s="2">
        <v>0.18</v>
      </c>
      <c r="H4" s="11">
        <f>G4*D4</f>
        <v>234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>
        <v>264</v>
      </c>
      <c r="F5" s="11">
        <f>E5/16.5</f>
        <v>16</v>
      </c>
      <c r="G5" s="2">
        <v>3.2</v>
      </c>
      <c r="H5" s="11">
        <f>E5</f>
        <v>264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>
        <v>1500</v>
      </c>
      <c r="E6" s="14"/>
      <c r="F6" s="11">
        <f>D6/C6</f>
        <v>150</v>
      </c>
      <c r="G6" s="2">
        <v>0.18</v>
      </c>
      <c r="H6" s="11">
        <f>G6*D6</f>
        <v>270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>
        <v>49.5</v>
      </c>
      <c r="F9" s="11">
        <f>E9/16.5</f>
        <v>3</v>
      </c>
      <c r="G9" s="11">
        <v>3.5</v>
      </c>
      <c r="H9" s="11">
        <f>E9</f>
        <v>49.5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>
        <v>800</v>
      </c>
      <c r="E13" s="14"/>
      <c r="F13" s="11">
        <f>D13/C13</f>
        <v>80</v>
      </c>
      <c r="G13" s="2">
        <v>0.2</v>
      </c>
      <c r="H13" s="11">
        <f>G13*D13</f>
        <v>160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>G15*D15</f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400</v>
      </c>
      <c r="E20" s="14"/>
      <c r="F20" s="11">
        <f>D20/C20</f>
        <v>40</v>
      </c>
      <c r="G20" s="2">
        <v>0.2</v>
      </c>
      <c r="H20" s="11">
        <f>G20*D20</f>
        <v>80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>
        <v>45</v>
      </c>
      <c r="F21" s="11">
        <f>E21/15</f>
        <v>3</v>
      </c>
      <c r="G21" s="2">
        <v>3.5</v>
      </c>
      <c r="H21" s="11">
        <f>E21</f>
        <v>45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>
        <v>200</v>
      </c>
      <c r="E22" s="14"/>
      <c r="F22" s="11">
        <f>D22/C22</f>
        <v>20</v>
      </c>
      <c r="G22" s="2">
        <v>0.2</v>
      </c>
      <c r="H22" s="11">
        <f>G22*D22</f>
        <v>40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>
        <v>198</v>
      </c>
      <c r="E24" s="16"/>
      <c r="F24" s="11">
        <f t="shared" ref="F24:F30" si="0">D24/C24</f>
        <v>33</v>
      </c>
      <c r="G24" s="2">
        <v>0.1</v>
      </c>
      <c r="H24" s="11">
        <f t="shared" ref="H24:H30" si="1">G24*D24</f>
        <v>19.8</v>
      </c>
      <c r="I24" s="11"/>
    </row>
    <row r="25" spans="1:9">
      <c r="A25" s="3">
        <v>8444187</v>
      </c>
      <c r="B25" s="4" t="s">
        <v>23</v>
      </c>
      <c r="C25" s="13">
        <v>6</v>
      </c>
      <c r="D25" s="14">
        <v>102</v>
      </c>
      <c r="E25" s="16"/>
      <c r="F25" s="11">
        <f t="shared" si="0"/>
        <v>17</v>
      </c>
      <c r="G25" s="2">
        <v>0.1</v>
      </c>
      <c r="H25" s="11">
        <f t="shared" si="1"/>
        <v>10.200000000000001</v>
      </c>
      <c r="I25" s="11"/>
    </row>
    <row r="26" spans="1:9">
      <c r="A26" s="3">
        <v>8444163</v>
      </c>
      <c r="B26" s="4" t="s">
        <v>24</v>
      </c>
      <c r="C26" s="13">
        <v>8</v>
      </c>
      <c r="D26" s="14">
        <v>48</v>
      </c>
      <c r="E26" s="16"/>
      <c r="F26" s="11">
        <f t="shared" si="0"/>
        <v>6</v>
      </c>
      <c r="G26" s="2">
        <v>0.1</v>
      </c>
      <c r="H26" s="11">
        <f t="shared" si="1"/>
        <v>4.8000000000000007</v>
      </c>
      <c r="I26" s="11"/>
    </row>
    <row r="27" spans="1:9">
      <c r="A27" s="3">
        <v>8444170</v>
      </c>
      <c r="B27" s="4" t="s">
        <v>25</v>
      </c>
      <c r="C27" s="13">
        <v>8</v>
      </c>
      <c r="D27" s="14">
        <v>152</v>
      </c>
      <c r="E27" s="16"/>
      <c r="F27" s="11">
        <f t="shared" si="0"/>
        <v>19</v>
      </c>
      <c r="G27" s="2">
        <v>0.1</v>
      </c>
      <c r="H27" s="11">
        <f t="shared" si="1"/>
        <v>15.200000000000001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>
        <v>144</v>
      </c>
      <c r="E29" s="16"/>
      <c r="F29" s="11">
        <f t="shared" si="0"/>
        <v>9</v>
      </c>
      <c r="G29" s="2">
        <v>0.14000000000000001</v>
      </c>
      <c r="H29" s="11">
        <f t="shared" si="1"/>
        <v>20.160000000000004</v>
      </c>
      <c r="I29" s="11"/>
    </row>
    <row r="30" spans="1:9">
      <c r="A30" s="3">
        <v>5034819</v>
      </c>
      <c r="B30" s="4" t="s">
        <v>28</v>
      </c>
      <c r="C30" s="13">
        <v>6</v>
      </c>
      <c r="D30" s="14">
        <v>498</v>
      </c>
      <c r="E30" s="16"/>
      <c r="F30" s="11">
        <f t="shared" si="0"/>
        <v>83</v>
      </c>
      <c r="G30" s="2">
        <v>0.18</v>
      </c>
      <c r="H30" s="11">
        <f t="shared" si="1"/>
        <v>89.64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4">
        <v>198</v>
      </c>
      <c r="F33" s="11">
        <f>E33/16.5</f>
        <v>12</v>
      </c>
      <c r="G33" s="2">
        <v>3.2</v>
      </c>
      <c r="H33" s="11">
        <f>E33</f>
        <v>198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 t="shared" ref="F34:F39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4">
        <v>112</v>
      </c>
      <c r="E35" s="16"/>
      <c r="F35" s="11">
        <f t="shared" si="2"/>
        <v>4</v>
      </c>
      <c r="G35" s="2">
        <v>0.4</v>
      </c>
      <c r="H35" s="11">
        <f t="shared" si="3"/>
        <v>44.800000000000004</v>
      </c>
      <c r="I35" s="11"/>
    </row>
    <row r="36" spans="1:9">
      <c r="A36" s="3">
        <v>9988681</v>
      </c>
      <c r="B36" s="4" t="s">
        <v>40</v>
      </c>
      <c r="C36" s="13">
        <v>16</v>
      </c>
      <c r="D36" s="14">
        <v>352</v>
      </c>
      <c r="E36" s="16"/>
      <c r="F36" s="11">
        <f t="shared" si="2"/>
        <v>22</v>
      </c>
      <c r="G36" s="2">
        <v>0.18</v>
      </c>
      <c r="H36" s="11">
        <f t="shared" si="3"/>
        <v>63.36</v>
      </c>
      <c r="I36" s="11"/>
    </row>
    <row r="37" spans="1:9">
      <c r="A37" s="3">
        <v>9988438</v>
      </c>
      <c r="B37" s="4" t="s">
        <v>33</v>
      </c>
      <c r="C37" s="13">
        <v>16</v>
      </c>
      <c r="D37" s="14">
        <v>256</v>
      </c>
      <c r="E37" s="16"/>
      <c r="F37" s="11">
        <f t="shared" si="2"/>
        <v>16</v>
      </c>
      <c r="G37" s="2">
        <v>0.18</v>
      </c>
      <c r="H37" s="11">
        <f t="shared" si="3"/>
        <v>46.08</v>
      </c>
      <c r="I37" s="11"/>
    </row>
    <row r="38" spans="1:9">
      <c r="A38" s="3">
        <v>9988445</v>
      </c>
      <c r="B38" s="4" t="s">
        <v>34</v>
      </c>
      <c r="C38" s="13">
        <v>16</v>
      </c>
      <c r="D38" s="14">
        <v>256</v>
      </c>
      <c r="E38" s="16"/>
      <c r="F38" s="11">
        <f t="shared" si="2"/>
        <v>16</v>
      </c>
      <c r="G38" s="2">
        <v>0.18</v>
      </c>
      <c r="H38" s="11">
        <f t="shared" si="3"/>
        <v>46.08</v>
      </c>
      <c r="I38" s="11"/>
    </row>
    <row r="39" spans="1:9">
      <c r="A39" s="3">
        <v>9988421</v>
      </c>
      <c r="B39" s="4" t="s">
        <v>35</v>
      </c>
      <c r="C39" s="13">
        <v>16</v>
      </c>
      <c r="D39" s="14">
        <v>96</v>
      </c>
      <c r="E39" s="16"/>
      <c r="F39" s="11">
        <f t="shared" si="2"/>
        <v>6</v>
      </c>
      <c r="G39" s="2">
        <v>0.14000000000000001</v>
      </c>
      <c r="H39" s="11">
        <f t="shared" si="3"/>
        <v>13.440000000000001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ref="F40:F45" si="4">D40/C40</f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4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4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4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4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4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1714.06</v>
      </c>
      <c r="I48" s="11"/>
    </row>
    <row r="51" spans="1:1">
      <c r="A51" s="8">
        <f>H48+Бердянск!H48+Донецк!H48+Луганск!H48</f>
        <v>2450.4</v>
      </c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218-2E22-438B-988C-BF1B1B7F2B1B}">
  <dimension ref="A1:I48"/>
  <sheetViews>
    <sheetView workbookViewId="0">
      <pane ySplit="3" topLeftCell="A19" activePane="bottomLeft" state="frozen"/>
      <selection pane="bottomLeft" activeCell="E46" sqref="E46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>
        <v>150</v>
      </c>
      <c r="E13" s="14"/>
      <c r="F13" s="11">
        <f>D13/C13</f>
        <v>15</v>
      </c>
      <c r="G13" s="2">
        <v>0.2</v>
      </c>
      <c r="H13" s="11">
        <f>G13*D13</f>
        <v>30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>G15*D15</f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10</v>
      </c>
      <c r="E20" s="14"/>
      <c r="F20" s="11">
        <f>D20/C20</f>
        <v>1</v>
      </c>
      <c r="G20" s="2">
        <v>0.2</v>
      </c>
      <c r="H20" s="11">
        <f>G20*D20</f>
        <v>2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>
        <v>30</v>
      </c>
      <c r="E22" s="14"/>
      <c r="F22" s="11">
        <f>D22/C22</f>
        <v>3</v>
      </c>
      <c r="G22" s="2">
        <v>0.2</v>
      </c>
      <c r="H22" s="11">
        <f>G22*D22</f>
        <v>6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/>
      <c r="E24" s="16"/>
      <c r="F24" s="11">
        <f t="shared" ref="F24:F30" si="0">D24/C24</f>
        <v>0</v>
      </c>
      <c r="G24" s="2">
        <v>0.1</v>
      </c>
      <c r="H24" s="11">
        <f t="shared" ref="H24:H30" si="1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4">
        <v>600</v>
      </c>
      <c r="E25" s="16"/>
      <c r="F25" s="11">
        <f t="shared" si="0"/>
        <v>100</v>
      </c>
      <c r="G25" s="2">
        <v>0.1</v>
      </c>
      <c r="H25" s="11">
        <f t="shared" si="1"/>
        <v>60</v>
      </c>
      <c r="I25" s="11"/>
    </row>
    <row r="26" spans="1:9">
      <c r="A26" s="3">
        <v>8444163</v>
      </c>
      <c r="B26" s="4" t="s">
        <v>24</v>
      </c>
      <c r="C26" s="13">
        <v>8</v>
      </c>
      <c r="D26" s="14"/>
      <c r="E26" s="16"/>
      <c r="F26" s="11">
        <f t="shared" si="0"/>
        <v>0</v>
      </c>
      <c r="G26" s="2">
        <v>0.1</v>
      </c>
      <c r="H26" s="11">
        <f t="shared" si="1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4"/>
      <c r="E27" s="16"/>
      <c r="F27" s="11">
        <f t="shared" si="0"/>
        <v>0</v>
      </c>
      <c r="G27" s="2">
        <v>0.1</v>
      </c>
      <c r="H27" s="11">
        <f t="shared" si="1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>
        <v>16</v>
      </c>
      <c r="E29" s="16"/>
      <c r="F29" s="11">
        <f t="shared" si="0"/>
        <v>1</v>
      </c>
      <c r="G29" s="2">
        <v>0.14000000000000001</v>
      </c>
      <c r="H29" s="11">
        <f t="shared" si="1"/>
        <v>2.2400000000000002</v>
      </c>
      <c r="I29" s="11"/>
    </row>
    <row r="30" spans="1:9">
      <c r="A30" s="3">
        <v>5034819</v>
      </c>
      <c r="B30" s="4" t="s">
        <v>28</v>
      </c>
      <c r="C30" s="13">
        <v>6</v>
      </c>
      <c r="D30" s="14"/>
      <c r="E30" s="16"/>
      <c r="F30" s="11">
        <f t="shared" si="0"/>
        <v>0</v>
      </c>
      <c r="G30" s="2">
        <v>0.18</v>
      </c>
      <c r="H30" s="11">
        <f t="shared" si="1"/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4">
        <v>297</v>
      </c>
      <c r="F33" s="11">
        <f>E33/16.5</f>
        <v>18</v>
      </c>
      <c r="G33" s="2">
        <v>3.2</v>
      </c>
      <c r="H33" s="11">
        <f>E33</f>
        <v>297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 t="shared" ref="F34:F45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4"/>
      <c r="E35" s="16"/>
      <c r="F35" s="11">
        <f t="shared" si="2"/>
        <v>0</v>
      </c>
      <c r="G35" s="2">
        <v>0.4</v>
      </c>
      <c r="H35" s="11">
        <f t="shared" si="3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4"/>
      <c r="E36" s="16"/>
      <c r="F36" s="11">
        <f t="shared" si="2"/>
        <v>0</v>
      </c>
      <c r="G36" s="2">
        <v>0.18</v>
      </c>
      <c r="H36" s="11">
        <f t="shared" si="3"/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 t="shared" si="2"/>
        <v>0</v>
      </c>
      <c r="G37" s="2">
        <v>0.18</v>
      </c>
      <c r="H37" s="11">
        <f t="shared" si="3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 t="shared" si="2"/>
        <v>0</v>
      </c>
      <c r="G38" s="2">
        <v>0.18</v>
      </c>
      <c r="H38" s="11">
        <f t="shared" si="3"/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4"/>
      <c r="E39" s="16"/>
      <c r="F39" s="11">
        <f t="shared" si="2"/>
        <v>0</v>
      </c>
      <c r="G39" s="2">
        <v>0.14000000000000001</v>
      </c>
      <c r="H39" s="11">
        <f t="shared" si="3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si="2"/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2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2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2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2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2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397.24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DDE-3231-4AF0-91FF-6BCB1C5D141B}">
  <dimension ref="A1:I48"/>
  <sheetViews>
    <sheetView workbookViewId="0">
      <pane ySplit="3" topLeftCell="A25" activePane="bottomLeft" state="frozen"/>
      <selection pane="bottomLeft" activeCell="E42" sqref="E42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>
        <v>100</v>
      </c>
      <c r="E4" s="14"/>
      <c r="F4" s="11">
        <f>D4/C4</f>
        <v>10</v>
      </c>
      <c r="G4" s="2">
        <v>0.18</v>
      </c>
      <c r="H4" s="11">
        <f>G4*D4</f>
        <v>18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>
        <v>80</v>
      </c>
      <c r="E6" s="14"/>
      <c r="F6" s="11">
        <f>D6/C6</f>
        <v>8</v>
      </c>
      <c r="G6" s="2">
        <v>0.18</v>
      </c>
      <c r="H6" s="11">
        <f>G6*D6</f>
        <v>14.399999999999999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>
        <v>50</v>
      </c>
      <c r="E8" s="14"/>
      <c r="F8" s="11">
        <f>D8/C8</f>
        <v>5</v>
      </c>
      <c r="G8" s="2">
        <v>0.18</v>
      </c>
      <c r="H8" s="11">
        <f>G8*D8</f>
        <v>9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>
        <v>20</v>
      </c>
      <c r="E13" s="14"/>
      <c r="F13" s="11">
        <f>D13/C13</f>
        <v>2</v>
      </c>
      <c r="G13" s="2">
        <v>0.2</v>
      </c>
      <c r="H13" s="11">
        <f>G13*D13</f>
        <v>4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>
        <v>30</v>
      </c>
      <c r="E15" s="14"/>
      <c r="F15" s="11">
        <f>D15/C15</f>
        <v>3</v>
      </c>
      <c r="G15" s="2">
        <v>0.18</v>
      </c>
      <c r="H15" s="11">
        <f>G15*D15</f>
        <v>5.3999999999999995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150</v>
      </c>
      <c r="E20" s="14"/>
      <c r="F20" s="11">
        <f>D20/C20</f>
        <v>15</v>
      </c>
      <c r="G20" s="2">
        <v>0.2</v>
      </c>
      <c r="H20" s="11">
        <f>G20*D20</f>
        <v>30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/>
      <c r="E22" s="14"/>
      <c r="F22" s="11">
        <f>D22/C22</f>
        <v>0</v>
      </c>
      <c r="G22" s="2">
        <v>0.2</v>
      </c>
      <c r="H22" s="11">
        <f>G22*D22</f>
        <v>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>
        <v>135</v>
      </c>
      <c r="F23" s="11">
        <f>E23/15</f>
        <v>9</v>
      </c>
      <c r="G23" s="2">
        <v>3.5</v>
      </c>
      <c r="H23" s="11">
        <f>E23</f>
        <v>135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>
        <v>126</v>
      </c>
      <c r="E24" s="16"/>
      <c r="F24" s="11">
        <f>D24/C24</f>
        <v>21</v>
      </c>
      <c r="G24" s="2">
        <v>0.1</v>
      </c>
      <c r="H24" s="11">
        <f>G24*D24</f>
        <v>12.600000000000001</v>
      </c>
      <c r="I24" s="11"/>
    </row>
    <row r="25" spans="1:9">
      <c r="A25" s="3">
        <v>8444187</v>
      </c>
      <c r="B25" s="4" t="s">
        <v>23</v>
      </c>
      <c r="C25" s="13">
        <v>6</v>
      </c>
      <c r="D25" s="14">
        <v>48</v>
      </c>
      <c r="E25" s="16"/>
      <c r="F25" s="11">
        <f>D25/C25</f>
        <v>8</v>
      </c>
      <c r="G25" s="2">
        <v>0.1</v>
      </c>
      <c r="H25" s="11">
        <f>G25*D25</f>
        <v>4.8000000000000007</v>
      </c>
      <c r="I25" s="11"/>
    </row>
    <row r="26" spans="1:9">
      <c r="A26" s="3">
        <v>8444163</v>
      </c>
      <c r="B26" s="4" t="s">
        <v>24</v>
      </c>
      <c r="C26" s="13">
        <v>8</v>
      </c>
      <c r="D26" s="14">
        <v>104</v>
      </c>
      <c r="E26" s="16"/>
      <c r="F26" s="11">
        <f>D26/C26</f>
        <v>13</v>
      </c>
      <c r="G26" s="2">
        <v>0.1</v>
      </c>
      <c r="H26" s="11">
        <f>G26*D26</f>
        <v>10.4</v>
      </c>
      <c r="I26" s="11"/>
    </row>
    <row r="27" spans="1:9">
      <c r="A27" s="3">
        <v>8444170</v>
      </c>
      <c r="B27" s="4" t="s">
        <v>25</v>
      </c>
      <c r="C27" s="13">
        <v>8</v>
      </c>
      <c r="D27" s="14">
        <v>280</v>
      </c>
      <c r="E27" s="16"/>
      <c r="F27" s="11">
        <f>D27/C27</f>
        <v>35</v>
      </c>
      <c r="G27" s="2">
        <v>0.1</v>
      </c>
      <c r="H27" s="11">
        <f>G27*D27</f>
        <v>28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>D28/C28</f>
        <v>0</v>
      </c>
      <c r="G28" s="2">
        <v>0.14000000000000001</v>
      </c>
      <c r="H28" s="11">
        <f>G28*D28</f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/>
      <c r="E29" s="16"/>
      <c r="F29" s="11">
        <f>D29/C29</f>
        <v>0</v>
      </c>
      <c r="G29" s="2">
        <v>0.14000000000000001</v>
      </c>
      <c r="H29" s="11">
        <f>G29*D29</f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4">
        <v>30</v>
      </c>
      <c r="E30" s="16"/>
      <c r="F30" s="11">
        <f>D30/C30</f>
        <v>5</v>
      </c>
      <c r="G30" s="2">
        <v>0.18</v>
      </c>
      <c r="H30" s="11">
        <f>G30*D30</f>
        <v>5.3999999999999995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14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4">
        <v>16.5</v>
      </c>
      <c r="F33" s="11">
        <f>E33/16.5</f>
        <v>1</v>
      </c>
      <c r="G33" s="2">
        <v>3.2</v>
      </c>
      <c r="H33" s="11">
        <f>E33</f>
        <v>16.5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>D34/C34</f>
        <v>0</v>
      </c>
      <c r="G34" s="2">
        <v>0.4</v>
      </c>
      <c r="H34" s="11">
        <f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4"/>
      <c r="E35" s="16"/>
      <c r="F35" s="11">
        <f>D35/C35</f>
        <v>0</v>
      </c>
      <c r="G35" s="2">
        <v>0.4</v>
      </c>
      <c r="H35" s="11">
        <f>G35*D35</f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4"/>
      <c r="E36" s="16"/>
      <c r="F36" s="11">
        <f>D36/C36</f>
        <v>0</v>
      </c>
      <c r="G36" s="2">
        <v>0.18</v>
      </c>
      <c r="H36" s="11">
        <f>G36*D36</f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>D37/C37</f>
        <v>0</v>
      </c>
      <c r="G37" s="2">
        <v>0.18</v>
      </c>
      <c r="H37" s="11">
        <f>G37*D37</f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>D38/C38</f>
        <v>0</v>
      </c>
      <c r="G38" s="2">
        <v>0.18</v>
      </c>
      <c r="H38" s="11">
        <f>G38*D38</f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4"/>
      <c r="E39" s="16"/>
      <c r="F39" s="11">
        <f>D39/C39</f>
        <v>0</v>
      </c>
      <c r="G39" s="2">
        <v>0.14000000000000001</v>
      </c>
      <c r="H39" s="11">
        <f>G39*D39</f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>D40/C40</f>
        <v>0</v>
      </c>
      <c r="G40" s="2">
        <v>0.18</v>
      </c>
      <c r="H40" s="11">
        <f>G40*D40</f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>D41/C41</f>
        <v>0</v>
      </c>
      <c r="G41" s="2">
        <v>0.1</v>
      </c>
      <c r="H41" s="11">
        <f>G41*D41</f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>D42/C42</f>
        <v>0</v>
      </c>
      <c r="G42" s="2">
        <v>0.1</v>
      </c>
      <c r="H42" s="11">
        <f>G42*D42</f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>D43/C43</f>
        <v>0</v>
      </c>
      <c r="G43" s="2">
        <v>0.1</v>
      </c>
      <c r="H43" s="11">
        <f>G43*D43</f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>D44/C44</f>
        <v>0</v>
      </c>
      <c r="G44" s="2">
        <v>0.125</v>
      </c>
      <c r="H44" s="11">
        <f>G44*D44</f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>D45/C45</f>
        <v>0</v>
      </c>
      <c r="G45" s="2">
        <v>0.125</v>
      </c>
      <c r="H45" s="11">
        <f>G45*D45</f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>G46*D46</f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>G47*D47</f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293.5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C57B-8704-43D7-958D-25F23F913284}">
  <dimension ref="A1:I48"/>
  <sheetViews>
    <sheetView workbookViewId="0">
      <pane ySplit="3" topLeftCell="A22" activePane="bottomLeft" state="frozen"/>
      <selection pane="bottomLeft" activeCell="E42" sqref="E42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>
        <v>30</v>
      </c>
      <c r="E4" s="14"/>
      <c r="F4" s="11">
        <f>D4/C4</f>
        <v>3</v>
      </c>
      <c r="G4" s="2">
        <v>0.18</v>
      </c>
      <c r="H4" s="11">
        <f>G4*D4</f>
        <v>5.3999999999999995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>
        <v>90</v>
      </c>
      <c r="E6" s="14"/>
      <c r="F6" s="11">
        <f>D6/C6</f>
        <v>9</v>
      </c>
      <c r="G6" s="2">
        <v>0.18</v>
      </c>
      <c r="H6" s="11">
        <f>G6*D6</f>
        <v>16.2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>
        <v>50</v>
      </c>
      <c r="E8" s="14"/>
      <c r="F8" s="11">
        <f>D8/C8</f>
        <v>5</v>
      </c>
      <c r="G8" s="2">
        <v>0.18</v>
      </c>
      <c r="H8" s="11">
        <f>G8*D8</f>
        <v>9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>
        <v>50</v>
      </c>
      <c r="E10" s="14"/>
      <c r="F10" s="11">
        <f>D10/C10</f>
        <v>5</v>
      </c>
      <c r="G10" s="2">
        <v>0.18</v>
      </c>
      <c r="H10" s="11">
        <f>G10*D10</f>
        <v>9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/>
      <c r="E13" s="14"/>
      <c r="F13" s="11">
        <f>D13/C13</f>
        <v>0</v>
      </c>
      <c r="G13" s="2">
        <v>0.2</v>
      </c>
      <c r="H13" s="11">
        <f>G13*D13</f>
        <v>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>G15*D15</f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10</v>
      </c>
      <c r="E20" s="14"/>
      <c r="F20" s="11">
        <f>D20/C20</f>
        <v>1</v>
      </c>
      <c r="G20" s="2">
        <v>0.2</v>
      </c>
      <c r="H20" s="11">
        <f>G20*D20</f>
        <v>2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>
        <v>20</v>
      </c>
      <c r="E22" s="14"/>
      <c r="F22" s="11">
        <f>D22/C22</f>
        <v>2</v>
      </c>
      <c r="G22" s="2">
        <v>0.2</v>
      </c>
      <c r="H22" s="11">
        <f>G22*D22</f>
        <v>4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6"/>
      <c r="E24" s="16"/>
      <c r="F24" s="11">
        <f>D24/C24</f>
        <v>0</v>
      </c>
      <c r="G24" s="2">
        <v>0.1</v>
      </c>
      <c r="H24" s="11">
        <f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6"/>
      <c r="E25" s="16"/>
      <c r="F25" s="11">
        <f>D25/C25</f>
        <v>0</v>
      </c>
      <c r="G25" s="2">
        <v>0.1</v>
      </c>
      <c r="H25" s="11">
        <f>G25*D25</f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6"/>
      <c r="E26" s="16"/>
      <c r="F26" s="11">
        <f>D26/C26</f>
        <v>0</v>
      </c>
      <c r="G26" s="2">
        <v>0.1</v>
      </c>
      <c r="H26" s="11">
        <f>G26*D26</f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6"/>
      <c r="E27" s="16"/>
      <c r="F27" s="11">
        <f>D27/C27</f>
        <v>0</v>
      </c>
      <c r="G27" s="2">
        <v>0.1</v>
      </c>
      <c r="H27" s="11">
        <f>G27*D27</f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>D28/C28</f>
        <v>0</v>
      </c>
      <c r="G28" s="2">
        <v>0.14000000000000001</v>
      </c>
      <c r="H28" s="11">
        <f>G28*D28</f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6"/>
      <c r="E29" s="16"/>
      <c r="F29" s="11">
        <f>D29/C29</f>
        <v>0</v>
      </c>
      <c r="G29" s="2">
        <v>0.14000000000000001</v>
      </c>
      <c r="H29" s="11">
        <f>G29*D29</f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6"/>
      <c r="E30" s="16"/>
      <c r="F30" s="11">
        <f>D30/C30</f>
        <v>0</v>
      </c>
      <c r="G30" s="2">
        <v>0.18</v>
      </c>
      <c r="H30" s="11">
        <f>G30*D30</f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6"/>
      <c r="F33" s="11">
        <f>E33/16.5</f>
        <v>0</v>
      </c>
      <c r="G33" s="2">
        <v>3.2</v>
      </c>
      <c r="H33" s="11">
        <f>E33</f>
        <v>0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6"/>
      <c r="E34" s="16"/>
      <c r="F34" s="11">
        <f>D34/C34</f>
        <v>0</v>
      </c>
      <c r="G34" s="2">
        <v>0.4</v>
      </c>
      <c r="H34" s="11">
        <f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6"/>
      <c r="E35" s="16"/>
      <c r="F35" s="11">
        <f>D35/C35</f>
        <v>0</v>
      </c>
      <c r="G35" s="2">
        <v>0.4</v>
      </c>
      <c r="H35" s="11">
        <f>G35*D35</f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6"/>
      <c r="E36" s="16"/>
      <c r="F36" s="11">
        <f>D36/C36</f>
        <v>0</v>
      </c>
      <c r="G36" s="2">
        <v>0.18</v>
      </c>
      <c r="H36" s="11">
        <f>G36*D36</f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>D37/C37</f>
        <v>0</v>
      </c>
      <c r="G37" s="2">
        <v>0.18</v>
      </c>
      <c r="H37" s="11">
        <f>G37*D37</f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>D38/C38</f>
        <v>0</v>
      </c>
      <c r="G38" s="2">
        <v>0.18</v>
      </c>
      <c r="H38" s="11">
        <f>G38*D38</f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6"/>
      <c r="E39" s="16"/>
      <c r="F39" s="11">
        <f>D39/C39</f>
        <v>0</v>
      </c>
      <c r="G39" s="2">
        <v>0.14000000000000001</v>
      </c>
      <c r="H39" s="11">
        <f>G39*D39</f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>D40/C40</f>
        <v>0</v>
      </c>
      <c r="G40" s="2">
        <v>0.18</v>
      </c>
      <c r="H40" s="11">
        <f>G40*D40</f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>D41/C41</f>
        <v>0</v>
      </c>
      <c r="G41" s="2">
        <v>0.1</v>
      </c>
      <c r="H41" s="11">
        <f>G41*D41</f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>D42/C42</f>
        <v>0</v>
      </c>
      <c r="G42" s="2">
        <v>0.1</v>
      </c>
      <c r="H42" s="11">
        <f>G42*D42</f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>D43/C43</f>
        <v>0</v>
      </c>
      <c r="G43" s="2">
        <v>0.1</v>
      </c>
      <c r="H43" s="11">
        <f>G43*D43</f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>D44/C44</f>
        <v>0</v>
      </c>
      <c r="G44" s="2">
        <v>0.125</v>
      </c>
      <c r="H44" s="11">
        <f>G44*D44</f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>D45/C45</f>
        <v>0</v>
      </c>
      <c r="G45" s="2">
        <v>0.125</v>
      </c>
      <c r="H45" s="11">
        <f>G45*D45</f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>G46*D46</f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>G47*D47</f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45.599999999999994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Мелитополь</vt:lpstr>
      <vt:lpstr>Бердянск</vt:lpstr>
      <vt:lpstr>Донецк</vt:lpstr>
      <vt:lpstr>Луганск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2025-08-06T11:26:04Z</dcterms:modified>
</cp:coreProperties>
</file>