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41C650-DD5B-46B4-903C-B0905FBF89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54" i="1" l="1"/>
  <c r="BN54" i="1"/>
  <c r="Z54" i="1"/>
  <c r="BP81" i="1"/>
  <c r="BN81" i="1"/>
  <c r="Z81" i="1"/>
  <c r="BP110" i="1"/>
  <c r="BN110" i="1"/>
  <c r="Z110" i="1"/>
  <c r="BP161" i="1"/>
  <c r="BN161" i="1"/>
  <c r="Z161" i="1"/>
  <c r="BP194" i="1"/>
  <c r="BN194" i="1"/>
  <c r="Z194" i="1"/>
  <c r="BP222" i="1"/>
  <c r="BN222" i="1"/>
  <c r="Z222" i="1"/>
  <c r="BP244" i="1"/>
  <c r="BN244" i="1"/>
  <c r="Z244" i="1"/>
  <c r="BP298" i="1"/>
  <c r="BN298" i="1"/>
  <c r="Z298" i="1"/>
  <c r="BP322" i="1"/>
  <c r="BN322" i="1"/>
  <c r="Z322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X499" i="1"/>
  <c r="X502" i="1"/>
  <c r="Z27" i="1"/>
  <c r="BN27" i="1"/>
  <c r="BP31" i="1"/>
  <c r="BN31" i="1"/>
  <c r="Z31" i="1"/>
  <c r="BP69" i="1"/>
  <c r="BN69" i="1"/>
  <c r="Z69" i="1"/>
  <c r="BP95" i="1"/>
  <c r="BN95" i="1"/>
  <c r="Z95" i="1"/>
  <c r="BP127" i="1"/>
  <c r="BN127" i="1"/>
  <c r="Z127" i="1"/>
  <c r="BP131" i="1"/>
  <c r="BN131" i="1"/>
  <c r="Z131" i="1"/>
  <c r="BP171" i="1"/>
  <c r="BN171" i="1"/>
  <c r="Z171" i="1"/>
  <c r="BP206" i="1"/>
  <c r="BN206" i="1"/>
  <c r="Z206" i="1"/>
  <c r="BP227" i="1"/>
  <c r="BN227" i="1"/>
  <c r="Z227" i="1"/>
  <c r="BP269" i="1"/>
  <c r="BN269" i="1"/>
  <c r="Z269" i="1"/>
  <c r="BP308" i="1"/>
  <c r="BN308" i="1"/>
  <c r="Z308" i="1"/>
  <c r="BP345" i="1"/>
  <c r="BN345" i="1"/>
  <c r="Z345" i="1"/>
  <c r="BP401" i="1"/>
  <c r="BN401" i="1"/>
  <c r="Z401" i="1"/>
  <c r="BP433" i="1"/>
  <c r="BN433" i="1"/>
  <c r="Z433" i="1"/>
  <c r="BP459" i="1"/>
  <c r="BN459" i="1"/>
  <c r="Z459" i="1"/>
  <c r="Y79" i="1"/>
  <c r="Y246" i="1"/>
  <c r="Y111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B508" i="1"/>
  <c r="X500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7" i="1"/>
  <c r="BN137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Z370" i="1" s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Y24" i="1"/>
  <c r="Y32" i="1"/>
  <c r="Y44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Y134" i="1"/>
  <c r="Y139" i="1"/>
  <c r="BP136" i="1"/>
  <c r="BN136" i="1"/>
  <c r="Z136" i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Z58" i="1" s="1"/>
  <c r="BN53" i="1"/>
  <c r="Z55" i="1"/>
  <c r="BN55" i="1"/>
  <c r="Z57" i="1"/>
  <c r="BN57" i="1"/>
  <c r="Y58" i="1"/>
  <c r="BP62" i="1"/>
  <c r="BN62" i="1"/>
  <c r="Z62" i="1"/>
  <c r="Z64" i="1" s="1"/>
  <c r="Y71" i="1"/>
  <c r="Y70" i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59" i="1" l="1"/>
  <c r="Z270" i="1"/>
  <c r="Z32" i="1"/>
  <c r="Z133" i="1"/>
  <c r="X501" i="1"/>
  <c r="Z471" i="1"/>
  <c r="Z200" i="1"/>
  <c r="Z168" i="1"/>
  <c r="Z447" i="1"/>
  <c r="Z441" i="1"/>
  <c r="Z415" i="1"/>
  <c r="Z303" i="1"/>
  <c r="Z311" i="1"/>
  <c r="Z212" i="1"/>
  <c r="Z138" i="1"/>
  <c r="Z118" i="1"/>
  <c r="Z503" i="1" s="1"/>
  <c r="Z97" i="1"/>
  <c r="Z230" i="1"/>
  <c r="Z456" i="1"/>
  <c r="Z398" i="1"/>
  <c r="Z255" i="1"/>
  <c r="Y502" i="1"/>
  <c r="Y499" i="1"/>
  <c r="Z337" i="1"/>
  <c r="Z477" i="1"/>
  <c r="Z349" i="1"/>
  <c r="Z330" i="1"/>
  <c r="Z324" i="1"/>
  <c r="Z246" i="1"/>
  <c r="Z263" i="1"/>
  <c r="Z90" i="1"/>
  <c r="Y500" i="1"/>
  <c r="Y498" i="1"/>
  <c r="Y501" i="1" l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<sst xmlns="http://schemas.openxmlformats.org/spreadsheetml/2006/main" count="2172" uniqueCount="782">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</sst>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160</v>
      </c>
      <c r="Y42" s="54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49.25925925925926</v>
      </c>
      <c r="Y44" s="545">
        <f>IFERROR(Y41/H41,"0")+IFERROR(Y42/H42,"0")+IFERROR(Y43/H43,"0")</f>
        <v>50</v>
      </c>
      <c r="Z44" s="545">
        <f>IFERROR(IF(Z41="",0,Z41),"0")+IFERROR(IF(Z42="",0,Z42),"0")+IFERROR(IF(Z43="",0,Z43),"0")</f>
        <v>0.55059999999999998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260</v>
      </c>
      <c r="Y45" s="545">
        <f>IFERROR(SUM(Y41:Y43),"0")</f>
        <v>268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225</v>
      </c>
      <c r="Y57" s="54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68.518518518518519</v>
      </c>
      <c r="Y58" s="545">
        <f>IFERROR(Y52/H52,"0")+IFERROR(Y53/H53,"0")+IFERROR(Y54/H54,"0")+IFERROR(Y55/H55,"0")+IFERROR(Y56/H56,"0")+IFERROR(Y57/H57,"0")</f>
        <v>69</v>
      </c>
      <c r="Z58" s="545">
        <f>IFERROR(IF(Z52="",0,Z52),"0")+IFERROR(IF(Z53="",0,Z53),"0")+IFERROR(IF(Z54="",0,Z54),"0")+IFERROR(IF(Z55="",0,Z55),"0")+IFERROR(IF(Z56="",0,Z56),"0")+IFERROR(IF(Z57="",0,Z57),"0")</f>
        <v>0.81162000000000001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425</v>
      </c>
      <c r="Y59" s="545">
        <f>IFERROR(SUM(Y52:Y57),"0")</f>
        <v>430.20000000000005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180</v>
      </c>
      <c r="Y63" s="544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94.444444444444429</v>
      </c>
      <c r="Y64" s="545">
        <f>IFERROR(Y61/H61,"0")+IFERROR(Y62/H62,"0")+IFERROR(Y63/H63,"0")</f>
        <v>95</v>
      </c>
      <c r="Z64" s="545">
        <f>IFERROR(IF(Z61="",0,Z61),"0")+IFERROR(IF(Z62="",0,Z62),"0")+IFERROR(IF(Z63="",0,Z63),"0")</f>
        <v>0.96761000000000008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480</v>
      </c>
      <c r="Y65" s="545">
        <f>IFERROR(SUM(Y61:Y63),"0")</f>
        <v>483.30000000000007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109.25925925925927</v>
      </c>
      <c r="Y90" s="545">
        <f>IFERROR(Y87/H87,"0")+IFERROR(Y88/H88,"0")+IFERROR(Y89/H89,"0")</f>
        <v>110</v>
      </c>
      <c r="Z90" s="545">
        <f>IFERROR(IF(Z87="",0,Z87),"0")+IFERROR(IF(Z88="",0,Z88),"0")+IFERROR(IF(Z89="",0,Z89),"0")</f>
        <v>1.0918000000000001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550</v>
      </c>
      <c r="Y91" s="545">
        <f>IFERROR(SUM(Y87:Y89),"0")</f>
        <v>558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120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405</v>
      </c>
      <c r="Y95" s="544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164.81481481481481</v>
      </c>
      <c r="Y97" s="545">
        <f>IFERROR(Y93/H93,"0")+IFERROR(Y94/H94,"0")+IFERROR(Y95/H95,"0")+IFERROR(Y96/H96,"0")</f>
        <v>165</v>
      </c>
      <c r="Z97" s="545">
        <f>IFERROR(IF(Z93="",0,Z93),"0")+IFERROR(IF(Z94="",0,Z94),"0")+IFERROR(IF(Z95="",0,Z95),"0")+IFERROR(IF(Z96="",0,Z96),"0")</f>
        <v>1.2612000000000001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525</v>
      </c>
      <c r="Y98" s="545">
        <f>IFERROR(SUM(Y93:Y96),"0")</f>
        <v>526.5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250</v>
      </c>
      <c r="Y101" s="544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315</v>
      </c>
      <c r="Y103" s="544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93.148148148148152</v>
      </c>
      <c r="Y105" s="545">
        <f>IFERROR(Y101/H101,"0")+IFERROR(Y102/H102,"0")+IFERROR(Y103/H103,"0")+IFERROR(Y104/H104,"0")</f>
        <v>94</v>
      </c>
      <c r="Z105" s="545">
        <f>IFERROR(IF(Z101="",0,Z101),"0")+IFERROR(IF(Z102="",0,Z102),"0")+IFERROR(IF(Z103="",0,Z103),"0")+IFERROR(IF(Z104="",0,Z104),"0")</f>
        <v>1.0869200000000001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565</v>
      </c>
      <c r="Y106" s="545">
        <f>IFERROR(SUM(Y101:Y104),"0")</f>
        <v>574.20000000000005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450</v>
      </c>
      <c r="Y114" s="544">
        <f>IFERROR(IF(X114="",0,CEILING((X114/$H114),1)*$H114),"")</f>
        <v>453.59999999999997</v>
      </c>
      <c r="Z114" s="36">
        <f>IFERROR(IF(Y114=0,"",ROUNDUP(Y114/H114,0)*0.01898),"")</f>
        <v>1.06288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478.5</v>
      </c>
      <c r="BN114" s="64">
        <f>IFERROR(Y114*I114/H114,"0")</f>
        <v>482.32799999999997</v>
      </c>
      <c r="BO114" s="64">
        <f>IFERROR(1/J114*(X114/H114),"0")</f>
        <v>0.86805555555555558</v>
      </c>
      <c r="BP114" s="64">
        <f>IFERROR(1/J114*(Y114/H114),"0")</f>
        <v>0.875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360</v>
      </c>
      <c r="Y116" s="544">
        <f>IFERROR(IF(X116="",0,CEILING((X116/$H116),1)*$H116),"")</f>
        <v>361.8</v>
      </c>
      <c r="Z116" s="36">
        <f>IFERROR(IF(Y116=0,"",ROUNDUP(Y116/H116,0)*0.00651),"")</f>
        <v>0.87234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393.59999999999997</v>
      </c>
      <c r="BN116" s="64">
        <f>IFERROR(Y116*I116/H116,"0")</f>
        <v>395.56799999999998</v>
      </c>
      <c r="BO116" s="64">
        <f>IFERROR(1/J116*(X116/H116),"0")</f>
        <v>0.73260073260073255</v>
      </c>
      <c r="BP116" s="64">
        <f>IFERROR(1/J116*(Y116/H116),"0")</f>
        <v>0.73626373626373631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188.88888888888886</v>
      </c>
      <c r="Y118" s="545">
        <f>IFERROR(Y114/H114,"0")+IFERROR(Y115/H115,"0")+IFERROR(Y116/H116,"0")+IFERROR(Y117/H117,"0")</f>
        <v>190</v>
      </c>
      <c r="Z118" s="545">
        <f>IFERROR(IF(Z114="",0,Z114),"0")+IFERROR(IF(Z115="",0,Z115),"0")+IFERROR(IF(Z116="",0,Z116),"0")+IFERROR(IF(Z117="",0,Z117),"0")</f>
        <v>1.9352200000000002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810</v>
      </c>
      <c r="Y119" s="545">
        <f>IFERROR(SUM(Y114:Y117),"0")</f>
        <v>815.4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60</v>
      </c>
      <c r="Y126" s="544">
        <f>IFERROR(IF(X126="",0,CEILING((X126/$H126),1)*$H126),"")</f>
        <v>60.800000000000004</v>
      </c>
      <c r="Z126" s="36">
        <f>IFERROR(IF(Y126=0,"",ROUNDUP(Y126/H126,0)*0.00651),"")</f>
        <v>0.12369000000000001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63.374999999999993</v>
      </c>
      <c r="BN126" s="64">
        <f>IFERROR(Y126*I126/H126,"0")</f>
        <v>64.22</v>
      </c>
      <c r="BO126" s="64">
        <f>IFERROR(1/J126*(X126/H126),"0")</f>
        <v>0.10302197802197803</v>
      </c>
      <c r="BP126" s="64">
        <f>IFERROR(1/J126*(Y126/H126),"0")</f>
        <v>0.1043956043956044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18.75</v>
      </c>
      <c r="Y128" s="545">
        <f>IFERROR(Y126/H126,"0")+IFERROR(Y127/H127,"0")</f>
        <v>19</v>
      </c>
      <c r="Z128" s="545">
        <f>IFERROR(IF(Z126="",0,Z126),"0")+IFERROR(IF(Z127="",0,Z127),"0")</f>
        <v>0.12369000000000001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60</v>
      </c>
      <c r="Y129" s="545">
        <f>IFERROR(SUM(Y126:Y127),"0")</f>
        <v>60.800000000000004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49</v>
      </c>
      <c r="Y132" s="544">
        <f>IFERROR(IF(X132="",0,CEILING((X132/$H132),1)*$H132),"")</f>
        <v>50.4</v>
      </c>
      <c r="Z132" s="36">
        <f>IFERROR(IF(Y132=0,"",ROUNDUP(Y132/H132,0)*0.00651),"")</f>
        <v>0.11718000000000001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53.69</v>
      </c>
      <c r="BN132" s="64">
        <f>IFERROR(Y132*I132/H132,"0")</f>
        <v>55.223999999999997</v>
      </c>
      <c r="BO132" s="64">
        <f>IFERROR(1/J132*(X132/H132),"0")</f>
        <v>9.6153846153846159E-2</v>
      </c>
      <c r="BP132" s="64">
        <f>IFERROR(1/J132*(Y132/H132),"0")</f>
        <v>9.8901098901098911E-2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17.5</v>
      </c>
      <c r="Y133" s="545">
        <f>IFERROR(Y131/H131,"0")+IFERROR(Y132/H132,"0")</f>
        <v>18</v>
      </c>
      <c r="Z133" s="545">
        <f>IFERROR(IF(Z131="",0,Z131),"0")+IFERROR(IF(Z132="",0,Z132),"0")</f>
        <v>0.11718000000000001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49</v>
      </c>
      <c r="Y134" s="545">
        <f>IFERROR(SUM(Y131:Y132),"0")</f>
        <v>50.4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82.5</v>
      </c>
      <c r="Y137" s="544">
        <f>IFERROR(IF(X137="",0,CEILING((X137/$H137),1)*$H137),"")</f>
        <v>84.48</v>
      </c>
      <c r="Z137" s="36">
        <f>IFERROR(IF(Y137=0,"",ROUNDUP(Y137/H137,0)*0.00651),"")</f>
        <v>0.20832000000000001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90.875</v>
      </c>
      <c r="BN137" s="64">
        <f>IFERROR(Y137*I137/H137,"0")</f>
        <v>93.055999999999997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31.25</v>
      </c>
      <c r="Y138" s="545">
        <f>IFERROR(Y136/H136,"0")+IFERROR(Y137/H137,"0")</f>
        <v>32</v>
      </c>
      <c r="Z138" s="545">
        <f>IFERROR(IF(Z136="",0,Z136),"0")+IFERROR(IF(Z137="",0,Z137),"0")</f>
        <v>0.20832000000000001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82.5</v>
      </c>
      <c r="Y139" s="545">
        <f>IFERROR(SUM(Y136:Y137),"0")</f>
        <v>84.48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60</v>
      </c>
      <c r="Y159" s="544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63.857142857142854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0.10822510822510822</v>
      </c>
      <c r="BP159" s="64">
        <f t="shared" ref="BP159:BP167" si="15">IFERROR(1/J159*(Y159/H159),"0")</f>
        <v>0.11363636363636365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50</v>
      </c>
      <c r="Y160" s="544">
        <f t="shared" si="11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53.214285714285715</v>
      </c>
      <c r="BN160" s="64">
        <f t="shared" si="13"/>
        <v>53.64</v>
      </c>
      <c r="BO160" s="64">
        <f t="shared" si="14"/>
        <v>9.0187590187590191E-2</v>
      </c>
      <c r="BP160" s="64">
        <f t="shared" si="15"/>
        <v>9.0909090909090912E-2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150</v>
      </c>
      <c r="Y161" s="544">
        <f t="shared" si="11"/>
        <v>151.20000000000002</v>
      </c>
      <c r="Z161" s="36">
        <f>IFERROR(IF(Y161=0,"",ROUNDUP(Y161/H161,0)*0.00902),"")</f>
        <v>0.32472000000000001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157.5</v>
      </c>
      <c r="BN161" s="64">
        <f t="shared" si="13"/>
        <v>158.76000000000002</v>
      </c>
      <c r="BO161" s="64">
        <f t="shared" si="14"/>
        <v>0.27056277056277056</v>
      </c>
      <c r="BP161" s="64">
        <f t="shared" si="15"/>
        <v>0.27272727272727271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105</v>
      </c>
      <c r="Y163" s="544">
        <f t="shared" si="11"/>
        <v>105</v>
      </c>
      <c r="Z163" s="36">
        <f>IFERROR(IF(Y163=0,"",ROUNDUP(Y163/H163,0)*0.00502),"")</f>
        <v>0.251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111.5</v>
      </c>
      <c r="BN163" s="64">
        <f t="shared" si="13"/>
        <v>111.5</v>
      </c>
      <c r="BO163" s="64">
        <f t="shared" si="14"/>
        <v>0.21367521367521369</v>
      </c>
      <c r="BP163" s="64">
        <f t="shared" si="15"/>
        <v>0.21367521367521369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210</v>
      </c>
      <c r="Y165" s="544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261.90476190476193</v>
      </c>
      <c r="Y168" s="545">
        <f>IFERROR(Y159/H159,"0")+IFERROR(Y160/H160,"0")+IFERROR(Y161/H161,"0")+IFERROR(Y162/H162,"0")+IFERROR(Y163/H163,"0")+IFERROR(Y164/H164,"0")+IFERROR(Y165/H165,"0")+IFERROR(Y166/H166,"0")+IFERROR(Y167/H167,"0")</f>
        <v>263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1.57226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680</v>
      </c>
      <c r="Y169" s="545">
        <f>IFERROR(SUM(Y159:Y167),"0")</f>
        <v>684.6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14</v>
      </c>
      <c r="Y171" s="544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14</v>
      </c>
      <c r="Y172" s="544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17.5</v>
      </c>
      <c r="Y173" s="544">
        <f>IFERROR(IF(X173="",0,CEILING((X173/$H173),1)*$H173),"")</f>
        <v>17.64</v>
      </c>
      <c r="Z173" s="36">
        <f>IFERROR(IF(Y173=0,"",ROUNDUP(Y173/H173,0)*0.0059),"")</f>
        <v>8.2599999999999993E-2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20.138888888888889</v>
      </c>
      <c r="BN173" s="64">
        <f>IFERROR(Y173*I173/H173,"0")</f>
        <v>20.3</v>
      </c>
      <c r="BO173" s="64">
        <f>IFERROR(1/J173*(X173/H173),"0")</f>
        <v>6.4300411522633744E-2</v>
      </c>
      <c r="BP173" s="64">
        <f>IFERROR(1/J173*(Y173/H173),"0")</f>
        <v>6.4814814814814811E-2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36.111111111111114</v>
      </c>
      <c r="Y174" s="545">
        <f>IFERROR(Y171/H171,"0")+IFERROR(Y172/H172,"0")+IFERROR(Y173/H173,"0")</f>
        <v>38</v>
      </c>
      <c r="Z174" s="545">
        <f>IFERROR(IF(Z171="",0,Z171),"0")+IFERROR(IF(Z172="",0,Z172),"0")+IFERROR(IF(Z173="",0,Z173),"0")</f>
        <v>0.22420000000000001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45.5</v>
      </c>
      <c r="Y175" s="545">
        <f>IFERROR(SUM(Y171:Y173),"0")</f>
        <v>47.88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10.5</v>
      </c>
      <c r="Y177" s="544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12.083333333333332</v>
      </c>
      <c r="BN177" s="64">
        <f>IFERROR(Y177*I177/H177,"0")</f>
        <v>13.049999999999999</v>
      </c>
      <c r="BO177" s="64">
        <f>IFERROR(1/J177*(X177/H177),"0")</f>
        <v>3.8580246913580245E-2</v>
      </c>
      <c r="BP177" s="64">
        <f>IFERROR(1/J177*(Y177/H177),"0")</f>
        <v>4.1666666666666664E-2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8.3333333333333339</v>
      </c>
      <c r="Y178" s="545">
        <f>IFERROR(Y177/H177,"0")</f>
        <v>9</v>
      </c>
      <c r="Z178" s="545">
        <f>IFERROR(IF(Z177="",0,Z177),"0")</f>
        <v>5.3100000000000001E-2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10.5</v>
      </c>
      <c r="Y179" s="545">
        <f>IFERROR(SUM(Y177:Y177),"0")</f>
        <v>11.34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60</v>
      </c>
      <c r="Y193" s="544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420</v>
      </c>
      <c r="Y194" s="544">
        <f t="shared" si="16"/>
        <v>421.20000000000005</v>
      </c>
      <c r="Z194" s="36">
        <f>IFERROR(IF(Y194=0,"",ROUNDUP(Y194/H194,0)*0.00902),"")</f>
        <v>0.70355999999999996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436.33333333333337</v>
      </c>
      <c r="BN194" s="64">
        <f t="shared" si="18"/>
        <v>437.58000000000004</v>
      </c>
      <c r="BO194" s="64">
        <f t="shared" si="19"/>
        <v>0.58922558922558921</v>
      </c>
      <c r="BP194" s="64">
        <f t="shared" si="20"/>
        <v>0.59090909090909094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96</v>
      </c>
      <c r="Y196" s="544">
        <f t="shared" si="16"/>
        <v>97.2</v>
      </c>
      <c r="Z196" s="36">
        <f>IFERROR(IF(Y196=0,"",ROUNDUP(Y196/H196,0)*0.00502),"")</f>
        <v>0.27107999999999999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102.93333333333334</v>
      </c>
      <c r="BN196" s="64">
        <f t="shared" si="18"/>
        <v>104.22</v>
      </c>
      <c r="BO196" s="64">
        <f t="shared" si="19"/>
        <v>0.22792022792022792</v>
      </c>
      <c r="BP196" s="64">
        <f t="shared" si="20"/>
        <v>0.23076923076923078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51</v>
      </c>
      <c r="Y197" s="544">
        <f t="shared" si="16"/>
        <v>52.2</v>
      </c>
      <c r="Z197" s="36">
        <f>IFERROR(IF(Y197=0,"",ROUNDUP(Y197/H197,0)*0.00502),"")</f>
        <v>0.14558000000000001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53.833333333333329</v>
      </c>
      <c r="BN197" s="64">
        <f t="shared" si="18"/>
        <v>55.1</v>
      </c>
      <c r="BO197" s="64">
        <f t="shared" si="19"/>
        <v>0.12108262108262109</v>
      </c>
      <c r="BP197" s="64">
        <f t="shared" si="20"/>
        <v>0.12393162393162395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66</v>
      </c>
      <c r="Y198" s="544">
        <f t="shared" si="16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69.666666666666657</v>
      </c>
      <c r="BN198" s="64">
        <f t="shared" si="18"/>
        <v>70.3</v>
      </c>
      <c r="BO198" s="64">
        <f t="shared" si="19"/>
        <v>0.15669515669515671</v>
      </c>
      <c r="BP198" s="64">
        <f t="shared" si="20"/>
        <v>0.15811965811965817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48</v>
      </c>
      <c r="Y199" s="544">
        <f t="shared" si="16"/>
        <v>48.6</v>
      </c>
      <c r="Z199" s="36">
        <f>IFERROR(IF(Y199=0,"",ROUNDUP(Y199/H199,0)*0.00502),"")</f>
        <v>0.13553999999999999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50.666666666666657</v>
      </c>
      <c r="BN199" s="64">
        <f t="shared" si="18"/>
        <v>51.3</v>
      </c>
      <c r="BO199" s="64">
        <f t="shared" si="19"/>
        <v>0.11396011396011396</v>
      </c>
      <c r="BP199" s="64">
        <f t="shared" si="20"/>
        <v>0.11538461538461539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263.51851851851853</v>
      </c>
      <c r="Y200" s="545">
        <f>IFERROR(Y192/H192,"0")+IFERROR(Y193/H193,"0")+IFERROR(Y194/H194,"0")+IFERROR(Y195/H195,"0")+IFERROR(Y196/H196,"0")+IFERROR(Y197/H197,"0")+IFERROR(Y198/H198,"0")+IFERROR(Y199/H199,"0")</f>
        <v>268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1.8293600000000001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901</v>
      </c>
      <c r="Y201" s="545">
        <f>IFERROR(SUM(Y192:Y199),"0")</f>
        <v>918.00000000000023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350</v>
      </c>
      <c r="Y205" s="544">
        <f t="shared" si="21"/>
        <v>356.7</v>
      </c>
      <c r="Z205" s="36">
        <f>IFERROR(IF(Y205=0,"",ROUNDUP(Y205/H205,0)*0.01898),"")</f>
        <v>0.77817999999999998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370.87931034482756</v>
      </c>
      <c r="BN205" s="64">
        <f t="shared" si="23"/>
        <v>377.97899999999998</v>
      </c>
      <c r="BO205" s="64">
        <f t="shared" si="24"/>
        <v>0.62859195402298851</v>
      </c>
      <c r="BP205" s="64">
        <f t="shared" si="25"/>
        <v>0.640625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280</v>
      </c>
      <c r="Y208" s="544">
        <f t="shared" si="21"/>
        <v>280.8</v>
      </c>
      <c r="Z208" s="36">
        <f t="shared" si="26"/>
        <v>0.76167000000000007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309.40000000000003</v>
      </c>
      <c r="BN208" s="64">
        <f t="shared" si="23"/>
        <v>310.28400000000005</v>
      </c>
      <c r="BO208" s="64">
        <f t="shared" si="24"/>
        <v>0.64102564102564108</v>
      </c>
      <c r="BP208" s="64">
        <f t="shared" si="25"/>
        <v>0.64285714285714302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100</v>
      </c>
      <c r="Y210" s="544">
        <f t="shared" si="21"/>
        <v>100.8</v>
      </c>
      <c r="Z210" s="36">
        <f t="shared" si="26"/>
        <v>0.27342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110.5</v>
      </c>
      <c r="BN210" s="64">
        <f t="shared" si="23"/>
        <v>111.384</v>
      </c>
      <c r="BO210" s="64">
        <f t="shared" si="24"/>
        <v>0.22893772893772898</v>
      </c>
      <c r="BP210" s="64">
        <f t="shared" si="25"/>
        <v>0.23076923076923078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240</v>
      </c>
      <c r="Y211" s="544">
        <f t="shared" si="21"/>
        <v>240</v>
      </c>
      <c r="Z211" s="36">
        <f t="shared" si="26"/>
        <v>0.65100000000000002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265.8</v>
      </c>
      <c r="BN211" s="64">
        <f t="shared" si="23"/>
        <v>265.8</v>
      </c>
      <c r="BO211" s="64">
        <f t="shared" si="24"/>
        <v>0.5494505494505495</v>
      </c>
      <c r="BP211" s="64">
        <f t="shared" si="25"/>
        <v>0.5494505494505495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415.22988505747128</v>
      </c>
      <c r="Y212" s="545">
        <f>IFERROR(Y203/H203,"0")+IFERROR(Y204/H204,"0")+IFERROR(Y205/H205,"0")+IFERROR(Y206/H206,"0")+IFERROR(Y207/H207,"0")+IFERROR(Y208/H208,"0")+IFERROR(Y209/H209,"0")+IFERROR(Y210/H210,"0")+IFERROR(Y211/H211,"0")</f>
        <v>417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3.2259399999999996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1250</v>
      </c>
      <c r="Y213" s="545">
        <f>IFERROR(SUM(Y203:Y211),"0")</f>
        <v>1259.0999999999999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32</v>
      </c>
      <c r="Y216" s="544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50</v>
      </c>
      <c r="Y223" s="544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20</v>
      </c>
      <c r="Y224" s="544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19.310344827586206</v>
      </c>
      <c r="Y230" s="545">
        <f>IFERROR(Y221/H221,"0")+IFERROR(Y222/H222,"0")+IFERROR(Y223/H223,"0")+IFERROR(Y224/H224,"0")+IFERROR(Y225/H225,"0")+IFERROR(Y226/H226,"0")+IFERROR(Y227/H227,"0")+IFERROR(Y228/H228,"0")+IFERROR(Y229/H229,"0")</f>
        <v>20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0.23020000000000002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110</v>
      </c>
      <c r="Y231" s="545">
        <f>IFERROR(SUM(Y221:Y229),"0")</f>
        <v>118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18</v>
      </c>
      <c r="Y237" s="544">
        <f>IFERROR(IF(X237="",0,CEILING((X237/$H237),1)*$H237),"")</f>
        <v>18</v>
      </c>
      <c r="Z237" s="36">
        <f>IFERROR(IF(Y237=0,"",ROUNDUP(Y237/H237,0)*0.0059),"")</f>
        <v>5.8999999999999997E-2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19.750000000000004</v>
      </c>
      <c r="BN237" s="64">
        <f>IFERROR(Y237*I237/H237,"0")</f>
        <v>19.750000000000004</v>
      </c>
      <c r="BO237" s="64">
        <f>IFERROR(1/J237*(X237/H237),"0")</f>
        <v>4.6296296296296294E-2</v>
      </c>
      <c r="BP237" s="64">
        <f>IFERROR(1/J237*(Y237/H237),"0")</f>
        <v>4.6296296296296294E-2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10</v>
      </c>
      <c r="Y238" s="545">
        <f>IFERROR(Y237/H237,"0")</f>
        <v>10</v>
      </c>
      <c r="Z238" s="545">
        <f>IFERROR(IF(Z237="",0,Z237),"0")</f>
        <v>5.8999999999999997E-2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18</v>
      </c>
      <c r="Y239" s="545">
        <f>IFERROR(SUM(Y237:Y237),"0")</f>
        <v>18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6.9444444444444446</v>
      </c>
      <c r="Y246" s="545">
        <f>IFERROR(Y241/H241,"0")+IFERROR(Y242/H242,"0")+IFERROR(Y243/H243,"0")+IFERROR(Y244/H244,"0")+IFERROR(Y245/H245,"0")</f>
        <v>8</v>
      </c>
      <c r="Z246" s="545">
        <f>IFERROR(IF(Z241="",0,Z241),"0")+IFERROR(IF(Z242="",0,Z242),"0")+IFERROR(IF(Z243="",0,Z243),"0")+IFERROR(IF(Z244="",0,Z244),"0")+IFERROR(IF(Z245="",0,Z245),"0")</f>
        <v>4.7199999999999999E-2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9.75</v>
      </c>
      <c r="Y247" s="545">
        <f>IFERROR(SUM(Y241:Y245),"0")</f>
        <v>10.8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83.333333333333343</v>
      </c>
      <c r="Y270" s="545">
        <f>IFERROR(Y267/H267,"0")+IFERROR(Y268/H268,"0")+IFERROR(Y269/H269,"0")</f>
        <v>84</v>
      </c>
      <c r="Z270" s="545">
        <f>IFERROR(IF(Z267="",0,Z267),"0")+IFERROR(IF(Z268="",0,Z268),"0")+IFERROR(IF(Z269="",0,Z269),"0")</f>
        <v>0.54683999999999999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200</v>
      </c>
      <c r="Y271" s="545">
        <f>IFERROR(SUM(Y267:Y269),"0")</f>
        <v>201.59999999999997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30</v>
      </c>
      <c r="Y302" s="544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33.333333333333329</v>
      </c>
      <c r="Y303" s="545">
        <f>IFERROR(Y296/H296,"0")+IFERROR(Y297/H297,"0")+IFERROR(Y298/H298,"0")+IFERROR(Y299/H299,"0")+IFERROR(Y300/H300,"0")+IFERROR(Y301/H301,"0")+IFERROR(Y302/H302,"0")</f>
        <v>34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0.19601000000000002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65</v>
      </c>
      <c r="Y304" s="545">
        <f>IFERROR(SUM(Y296:Y302),"0")</f>
        <v>66.300000000000011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350</v>
      </c>
      <c r="Y315" s="544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78.205128205128204</v>
      </c>
      <c r="Y317" s="545">
        <f>IFERROR(Y314/H314,"0")+IFERROR(Y315/H315,"0")+IFERROR(Y316/H316,"0")</f>
        <v>79</v>
      </c>
      <c r="Z317" s="545">
        <f>IFERROR(IF(Z314="",0,Z314),"0")+IFERROR(IF(Z315="",0,Z315),"0")+IFERROR(IF(Z316="",0,Z316),"0")</f>
        <v>1.49942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630</v>
      </c>
      <c r="Y318" s="545">
        <f>IFERROR(SUM(Y314:Y316),"0")</f>
        <v>636.6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909.99999999999989</v>
      </c>
      <c r="Y335" s="544">
        <f>IFERROR(IF(X335="",0,CEILING((X335/$H335),1)*$H335),"")</f>
        <v>911.40000000000009</v>
      </c>
      <c r="Z335" s="36">
        <f>IFERROR(IF(Y335=0,"",ROUNDUP(Y335/H335,0)*0.00651),"")</f>
        <v>2.8253400000000002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1019.1999999999998</v>
      </c>
      <c r="BN335" s="64">
        <f>IFERROR(Y335*I335/H335,"0")</f>
        <v>1020.7679999999999</v>
      </c>
      <c r="BO335" s="64">
        <f>IFERROR(1/J335*(X335/H335),"0")</f>
        <v>2.3809523809523809</v>
      </c>
      <c r="BP335" s="64">
        <f>IFERROR(1/J335*(Y335/H335),"0")</f>
        <v>2.3846153846153846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454.99999999999989</v>
      </c>
      <c r="Y336" s="544">
        <f>IFERROR(IF(X336="",0,CEILING((X336/$H336),1)*$H336),"")</f>
        <v>455.70000000000005</v>
      </c>
      <c r="Z336" s="36">
        <f>IFERROR(IF(Y336=0,"",ROUNDUP(Y336/H336,0)*0.00651),"")</f>
        <v>1.4126700000000001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506.99999999999977</v>
      </c>
      <c r="BN336" s="64">
        <f>IFERROR(Y336*I336/H336,"0")</f>
        <v>507.78</v>
      </c>
      <c r="BO336" s="64">
        <f>IFERROR(1/J336*(X336/H336),"0")</f>
        <v>1.1904761904761902</v>
      </c>
      <c r="BP336" s="64">
        <f>IFERROR(1/J336*(Y336/H336),"0")</f>
        <v>1.1923076923076923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649.99999999999989</v>
      </c>
      <c r="Y337" s="545">
        <f>IFERROR(Y334/H334,"0")+IFERROR(Y335/H335,"0")+IFERROR(Y336/H336,"0")</f>
        <v>651</v>
      </c>
      <c r="Z337" s="545">
        <f>IFERROR(IF(Z334="",0,Z334),"0")+IFERROR(IF(Z335="",0,Z335),"0")+IFERROR(IF(Z336="",0,Z336),"0")</f>
        <v>4.2380100000000001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1364.9999999999998</v>
      </c>
      <c r="Y338" s="545">
        <f>IFERROR(SUM(Y334:Y336),"0")</f>
        <v>1367.1000000000001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1200</v>
      </c>
      <c r="Y343" s="544">
        <f t="shared" si="38"/>
        <v>1200</v>
      </c>
      <c r="Z343" s="36">
        <f>IFERROR(IF(Y343=0,"",ROUNDUP(Y343/H343,0)*0.02175),"")</f>
        <v>1.7399999999999998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1238.4000000000001</v>
      </c>
      <c r="BN343" s="64">
        <f t="shared" si="40"/>
        <v>1238.4000000000001</v>
      </c>
      <c r="BO343" s="64">
        <f t="shared" si="41"/>
        <v>1.6666666666666665</v>
      </c>
      <c r="BP343" s="64">
        <f t="shared" si="42"/>
        <v>1.6666666666666665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1200</v>
      </c>
      <c r="Y344" s="544">
        <f t="shared" si="38"/>
        <v>1200</v>
      </c>
      <c r="Z344" s="36">
        <f>IFERROR(IF(Y344=0,"",ROUNDUP(Y344/H344,0)*0.02175),"")</f>
        <v>1.7399999999999998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1238.4000000000001</v>
      </c>
      <c r="BN344" s="64">
        <f t="shared" si="40"/>
        <v>1238.4000000000001</v>
      </c>
      <c r="BO344" s="64">
        <f t="shared" si="41"/>
        <v>1.6666666666666665</v>
      </c>
      <c r="BP344" s="64">
        <f t="shared" si="42"/>
        <v>1.6666666666666665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25</v>
      </c>
      <c r="Y348" s="544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331.66666666666669</v>
      </c>
      <c r="Y349" s="545">
        <f>IFERROR(Y342/H342,"0")+IFERROR(Y343/H343,"0")+IFERROR(Y344/H344,"0")+IFERROR(Y345/H345,"0")+IFERROR(Y346/H346,"0")+IFERROR(Y347/H347,"0")+IFERROR(Y348/H348,"0")</f>
        <v>333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7.1790999999999983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4925</v>
      </c>
      <c r="Y350" s="545">
        <f>IFERROR(SUM(Y342:Y348),"0")</f>
        <v>4945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1100</v>
      </c>
      <c r="Y352" s="544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12</v>
      </c>
      <c r="Y353" s="544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76.333333333333329</v>
      </c>
      <c r="Y354" s="545">
        <f>IFERROR(Y352/H352,"0")+IFERROR(Y353/H353,"0")</f>
        <v>77</v>
      </c>
      <c r="Z354" s="545">
        <f>IFERROR(IF(Z352="",0,Z352),"0")+IFERROR(IF(Z353="",0,Z353),"0")</f>
        <v>1.63656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1112</v>
      </c>
      <c r="Y355" s="545">
        <f>IFERROR(SUM(Y352:Y353),"0")</f>
        <v>1122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30</v>
      </c>
      <c r="Y358" s="544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3.3333333333333335</v>
      </c>
      <c r="Y359" s="545">
        <f>IFERROR(Y357/H357,"0")+IFERROR(Y358/H358,"0")</f>
        <v>4</v>
      </c>
      <c r="Z359" s="545">
        <f>IFERROR(IF(Z357="",0,Z357),"0")+IFERROR(IF(Z358="",0,Z358),"0")</f>
        <v>7.5920000000000001E-2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30</v>
      </c>
      <c r="Y360" s="545">
        <f>IFERROR(SUM(Y357:Y358),"0")</f>
        <v>36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30</v>
      </c>
      <c r="Y368" s="544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2.5</v>
      </c>
      <c r="Y370" s="545">
        <f>IFERROR(Y367/H367,"0")+IFERROR(Y368/H368,"0")+IFERROR(Y369/H369,"0")</f>
        <v>3</v>
      </c>
      <c r="Z370" s="545">
        <f>IFERROR(IF(Z367="",0,Z367),"0")+IFERROR(IF(Z368="",0,Z368),"0")+IFERROR(IF(Z369="",0,Z369),"0")</f>
        <v>5.6940000000000004E-2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30</v>
      </c>
      <c r="Y371" s="545">
        <f>IFERROR(SUM(Y367:Y369),"0")</f>
        <v>36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10</v>
      </c>
      <c r="Y388" s="544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18.518518518518515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19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0.10338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45</v>
      </c>
      <c r="Y399" s="545">
        <f>IFERROR(SUM(Y388:Y397),"0")</f>
        <v>46.5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50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53.409090909090907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9.1054778554778545E-2</v>
      </c>
      <c r="BP430" s="64">
        <f t="shared" ref="BP430:BP440" si="54">IFERROR(1/J430*(Y430/H430),"0")</f>
        <v>9.6153846153846159E-2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120</v>
      </c>
      <c r="Y432" s="544">
        <f t="shared" si="49"/>
        <v>121.44000000000001</v>
      </c>
      <c r="Z432" s="36">
        <f t="shared" si="50"/>
        <v>0.27507999999999999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128.18181818181816</v>
      </c>
      <c r="BN432" s="64">
        <f t="shared" si="52"/>
        <v>129.72</v>
      </c>
      <c r="BO432" s="64">
        <f t="shared" si="53"/>
        <v>0.21853146853146854</v>
      </c>
      <c r="BP432" s="64">
        <f t="shared" si="54"/>
        <v>0.22115384615384617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150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78</v>
      </c>
      <c r="Y437" s="544">
        <f t="shared" si="49"/>
        <v>81.599999999999994</v>
      </c>
      <c r="Z437" s="36">
        <f>IFERROR(IF(Y437=0,"",ROUNDUP(Y437/H437,0)*0.00902),"")</f>
        <v>0.15334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112.6125</v>
      </c>
      <c r="BN437" s="64">
        <f t="shared" si="52"/>
        <v>117.80999999999999</v>
      </c>
      <c r="BO437" s="64">
        <f t="shared" si="53"/>
        <v>0.12310606060606061</v>
      </c>
      <c r="BP437" s="64">
        <f t="shared" si="54"/>
        <v>0.12878787878787878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102</v>
      </c>
      <c r="Y440" s="544">
        <f t="shared" si="49"/>
        <v>105.6</v>
      </c>
      <c r="Z440" s="36">
        <f>IFERROR(IF(Y440=0,"",ROUNDUP(Y440/H440,0)*0.00937),"")</f>
        <v>0.20613999999999999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147.9</v>
      </c>
      <c r="BN440" s="64">
        <f t="shared" si="52"/>
        <v>153.12</v>
      </c>
      <c r="BO440" s="64">
        <f t="shared" si="53"/>
        <v>0.17708333333333334</v>
      </c>
      <c r="BP440" s="64">
        <f t="shared" si="54"/>
        <v>0.18333333333333332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98.106060606060595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101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1.101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500</v>
      </c>
      <c r="Y442" s="545">
        <f>IFERROR(SUM(Y430:Y440),"0")</f>
        <v>514.56000000000006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120</v>
      </c>
      <c r="Y451" s="544">
        <f t="shared" si="55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128.18181818181816</v>
      </c>
      <c r="BN451" s="64">
        <f t="shared" si="57"/>
        <v>129.72</v>
      </c>
      <c r="BO451" s="64">
        <f t="shared" si="58"/>
        <v>0.21853146853146854</v>
      </c>
      <c r="BP451" s="64">
        <f t="shared" si="59"/>
        <v>0.22115384615384617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100</v>
      </c>
      <c r="Y452" s="544">
        <f t="shared" si="55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106.81818181818181</v>
      </c>
      <c r="BN452" s="64">
        <f t="shared" si="57"/>
        <v>107.16</v>
      </c>
      <c r="BO452" s="64">
        <f t="shared" si="58"/>
        <v>0.18210955710955709</v>
      </c>
      <c r="BP452" s="64">
        <f t="shared" si="59"/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54</v>
      </c>
      <c r="Y453" s="544">
        <f t="shared" si="55"/>
        <v>57.599999999999994</v>
      </c>
      <c r="Z453" s="36">
        <f>IFERROR(IF(Y453=0,"",ROUNDUP(Y453/H453,0)*0.00902),"")</f>
        <v>0.10824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77.962499999999991</v>
      </c>
      <c r="BN453" s="64">
        <f t="shared" si="57"/>
        <v>83.16</v>
      </c>
      <c r="BO453" s="64">
        <f t="shared" si="58"/>
        <v>8.5227272727272735E-2</v>
      </c>
      <c r="BP453" s="64">
        <f t="shared" si="59"/>
        <v>9.0909090909090912E-2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18</v>
      </c>
      <c r="Y454" s="544">
        <f t="shared" si="55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25.087500000000002</v>
      </c>
      <c r="BN454" s="64">
        <f t="shared" si="57"/>
        <v>26.76</v>
      </c>
      <c r="BO454" s="64">
        <f t="shared" si="58"/>
        <v>2.8409090909090912E-2</v>
      </c>
      <c r="BP454" s="64">
        <f t="shared" si="59"/>
        <v>3.0303030303030304E-2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72</v>
      </c>
      <c r="Y455" s="544">
        <f t="shared" si="55"/>
        <v>72</v>
      </c>
      <c r="Z455" s="36">
        <f>IFERROR(IF(Y455=0,"",ROUNDUP(Y455/H455,0)*0.00902),"")</f>
        <v>0.1353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100.35000000000001</v>
      </c>
      <c r="BN455" s="64">
        <f t="shared" si="57"/>
        <v>100.35000000000001</v>
      </c>
      <c r="BO455" s="64">
        <f t="shared" si="58"/>
        <v>0.11363636363636365</v>
      </c>
      <c r="BP455" s="64">
        <f t="shared" si="59"/>
        <v>0.11363636363636365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81.136363636363626</v>
      </c>
      <c r="Y456" s="545">
        <f>IFERROR(Y450/H450,"0")+IFERROR(Y451/H451,"0")+IFERROR(Y452/H452,"0")+IFERROR(Y453/H453,"0")+IFERROR(Y454/H454,"0")+IFERROR(Y455/H455,"0")</f>
        <v>83</v>
      </c>
      <c r="Z456" s="545">
        <f>IFERROR(IF(Z450="",0,Z450),"0")+IFERROR(IF(Z451="",0,Z451),"0")+IFERROR(IF(Z452="",0,Z452),"0")+IFERROR(IF(Z453="",0,Z453),"0")+IFERROR(IF(Z454="",0,Z454),"0")+IFERROR(IF(Z455="",0,Z455),"0")</f>
        <v>0.90154000000000001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414</v>
      </c>
      <c r="Y457" s="545">
        <f>IFERROR(SUM(Y450:Y455),"0")</f>
        <v>423.35999999999996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1000</v>
      </c>
      <c r="Y485" s="544">
        <f>IFERROR(IF(X485="",0,CEILING((X485/$H485),1)*$H485),"")</f>
        <v>1008</v>
      </c>
      <c r="Z485" s="36">
        <f>IFERROR(IF(Y485=0,"",ROUNDUP(Y485/H485,0)*0.01898),"")</f>
        <v>2.1257600000000001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1057.6666666666667</v>
      </c>
      <c r="BN485" s="64">
        <f>IFERROR(Y485*I485/H485,"0")</f>
        <v>1066.1279999999999</v>
      </c>
      <c r="BO485" s="64">
        <f>IFERROR(1/J485*(X485/H485),"0")</f>
        <v>1.7361111111111112</v>
      </c>
      <c r="BP485" s="64">
        <f>IFERROR(1/J485*(Y485/H485),"0")</f>
        <v>1.75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111.11111111111111</v>
      </c>
      <c r="Y486" s="545">
        <f>IFERROR(Y485/H485,"0")</f>
        <v>112</v>
      </c>
      <c r="Z486" s="545">
        <f>IFERROR(IF(Z485="",0,Z485),"0")</f>
        <v>2.1257600000000001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1000</v>
      </c>
      <c r="Y487" s="545">
        <f>IFERROR(SUM(Y485:Y485),"0")</f>
        <v>1008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17459.25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17652.140000000003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18582.547677533195</v>
      </c>
      <c r="Y499" s="545">
        <f>IFERROR(SUM(BN22:BN495),"0")</f>
        <v>18790.575000000004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31</v>
      </c>
      <c r="Y500" s="38">
        <f>ROUNDUP(SUM(BP22:BP495),0)</f>
        <v>31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19357.547677533195</v>
      </c>
      <c r="Y501" s="545">
        <f>GrossWeightTotalR+PalletQtyTotalR*25</f>
        <v>19565.575000000004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3481.9754243202519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3515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35.816539999999996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268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975.90000000000009</v>
      </c>
      <c r="E508" s="46">
        <f>IFERROR(Y87*1,"0")+IFERROR(Y88*1,"0")+IFERROR(Y89*1,"0")+IFERROR(Y93*1,"0")+IFERROR(Y94*1,"0")+IFERROR(Y95*1,"0")+IFERROR(Y96*1,"0")</f>
        <v>1084.5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1389.6</v>
      </c>
      <c r="G508" s="46">
        <f>IFERROR(Y126*1,"0")+IFERROR(Y127*1,"0")+IFERROR(Y131*1,"0")+IFERROR(Y132*1,"0")+IFERROR(Y136*1,"0")+IFERROR(Y137*1,"0")</f>
        <v>195.68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743.82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2210.7000000000003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146.79999999999998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201.59999999999997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702.9</v>
      </c>
      <c r="S508" s="46">
        <f>IFERROR(Y334*1,"0")+IFERROR(Y335*1,"0")+IFERROR(Y336*1,"0")</f>
        <v>1367.1000000000001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6148</v>
      </c>
      <c r="U508" s="46">
        <f>IFERROR(Y367*1,"0")+IFERROR(Y368*1,"0")+IFERROR(Y369*1,"0")+IFERROR(Y373*1,"0")+IFERROR(Y377*1,"0")+IFERROR(Y378*1,"0")+IFERROR(Y382*1,"0")</f>
        <v>72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46.5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1091.0400000000002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1008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12,00"/>
        <filter val="1 200,00"/>
        <filter val="1 250,00"/>
        <filter val="1 365,00"/>
        <filter val="10,00"/>
        <filter val="10,50"/>
        <filter val="100,00"/>
        <filter val="102,00"/>
        <filter val="105,00"/>
        <filter val="109,26"/>
        <filter val="110,00"/>
        <filter val="111,11"/>
        <filter val="12,00"/>
        <filter val="120,00"/>
        <filter val="13,33"/>
        <filter val="14,00"/>
        <filter val="150,00"/>
        <filter val="160,00"/>
        <filter val="164,81"/>
        <filter val="17 459,25"/>
        <filter val="17,50"/>
        <filter val="18 582,55"/>
        <filter val="18,00"/>
        <filter val="18,52"/>
        <filter val="18,75"/>
        <filter val="180,00"/>
        <filter val="188,89"/>
        <filter val="19 357,55"/>
        <filter val="19,31"/>
        <filter val="2 000,00"/>
        <filter val="2,50"/>
        <filter val="2,75"/>
        <filter val="20,00"/>
        <filter val="200,00"/>
        <filter val="210,00"/>
        <filter val="225,00"/>
        <filter val="240,00"/>
        <filter val="25,00"/>
        <filter val="250,00"/>
        <filter val="260,00"/>
        <filter val="261,90"/>
        <filter val="263,52"/>
        <filter val="28,41"/>
        <filter val="280,00"/>
        <filter val="3 481,98"/>
        <filter val="3,33"/>
        <filter val="30,00"/>
        <filter val="300,00"/>
        <filter val="31"/>
        <filter val="31,25"/>
        <filter val="315,00"/>
        <filter val="32,00"/>
        <filter val="33,33"/>
        <filter val="331,67"/>
        <filter val="35,00"/>
        <filter val="350,00"/>
        <filter val="36,11"/>
        <filter val="360,00"/>
        <filter val="4 925,00"/>
        <filter val="4,44"/>
        <filter val="40,00"/>
        <filter val="405,00"/>
        <filter val="414,00"/>
        <filter val="415,23"/>
        <filter val="420,00"/>
        <filter val="425,00"/>
        <filter val="45,00"/>
        <filter val="45,50"/>
        <filter val="450,00"/>
        <filter val="455,00"/>
        <filter val="48,00"/>
        <filter val="480,00"/>
        <filter val="49,00"/>
        <filter val="49,26"/>
        <filter val="50,00"/>
        <filter val="500,00"/>
        <filter val="51,00"/>
        <filter val="525,00"/>
        <filter val="54,00"/>
        <filter val="550,00"/>
        <filter val="565,00"/>
        <filter val="6,94"/>
        <filter val="60,00"/>
        <filter val="630,00"/>
        <filter val="65,00"/>
        <filter val="650,00"/>
        <filter val="66,00"/>
        <filter val="68,52"/>
        <filter val="680,00"/>
        <filter val="7,00"/>
        <filter val="7,69"/>
        <filter val="72,00"/>
        <filter val="76,33"/>
        <filter val="78,00"/>
        <filter val="78,21"/>
        <filter val="8,33"/>
        <filter val="81,14"/>
        <filter val="810,00"/>
        <filter val="82,50"/>
        <filter val="83,33"/>
        <filter val="9,75"/>
        <filter val="901,00"/>
        <filter val="910,00"/>
        <filter val="93,15"/>
        <filter val="94,44"/>
        <filter val="96,00"/>
        <filter val="98,11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