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A0F0894-DD57-435E-9514-DC3FDAD5D5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AB508" i="1" s="1"/>
  <c r="X492" i="1"/>
  <c r="X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O481" i="1"/>
  <c r="BM481" i="1"/>
  <c r="Y481" i="1"/>
  <c r="P481" i="1"/>
  <c r="BO480" i="1"/>
  <c r="BM480" i="1"/>
  <c r="Y480" i="1"/>
  <c r="Y482" i="1" s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Y426" i="1" s="1"/>
  <c r="P424" i="1"/>
  <c r="X421" i="1"/>
  <c r="X420" i="1"/>
  <c r="BO419" i="1"/>
  <c r="BM419" i="1"/>
  <c r="Y419" i="1"/>
  <c r="X508" i="1" s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Y375" i="1" s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Y364" i="1" s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Y213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68" i="1" s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Y97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116" i="1" l="1"/>
  <c r="BN116" i="1"/>
  <c r="Z116" i="1"/>
  <c r="BP143" i="1"/>
  <c r="BN143" i="1"/>
  <c r="Z143" i="1"/>
  <c r="BP147" i="1"/>
  <c r="BN147" i="1"/>
  <c r="Z147" i="1"/>
  <c r="BP173" i="1"/>
  <c r="BN173" i="1"/>
  <c r="Z173" i="1"/>
  <c r="BP206" i="1"/>
  <c r="BN206" i="1"/>
  <c r="Z206" i="1"/>
  <c r="BP228" i="1"/>
  <c r="BN228" i="1"/>
  <c r="Z228" i="1"/>
  <c r="BP252" i="1"/>
  <c r="BN252" i="1"/>
  <c r="Z252" i="1"/>
  <c r="BP307" i="1"/>
  <c r="BN307" i="1"/>
  <c r="Z307" i="1"/>
  <c r="BP342" i="1"/>
  <c r="BN342" i="1"/>
  <c r="Z342" i="1"/>
  <c r="BP378" i="1"/>
  <c r="BN378" i="1"/>
  <c r="Z378" i="1"/>
  <c r="BP413" i="1"/>
  <c r="BN413" i="1"/>
  <c r="Z413" i="1"/>
  <c r="BP444" i="1"/>
  <c r="BN444" i="1"/>
  <c r="Z444" i="1"/>
  <c r="BP474" i="1"/>
  <c r="BN474" i="1"/>
  <c r="Z474" i="1"/>
  <c r="Z30" i="1"/>
  <c r="BN30" i="1"/>
  <c r="Z57" i="1"/>
  <c r="BN57" i="1"/>
  <c r="Z69" i="1"/>
  <c r="BN69" i="1"/>
  <c r="Y79" i="1"/>
  <c r="Z81" i="1"/>
  <c r="BN81" i="1"/>
  <c r="E508" i="1"/>
  <c r="Z95" i="1"/>
  <c r="BN95" i="1"/>
  <c r="F508" i="1"/>
  <c r="BP104" i="1"/>
  <c r="BN104" i="1"/>
  <c r="Z104" i="1"/>
  <c r="Y144" i="1"/>
  <c r="BP142" i="1"/>
  <c r="BN142" i="1"/>
  <c r="Z142" i="1"/>
  <c r="BP163" i="1"/>
  <c r="BN163" i="1"/>
  <c r="Z163" i="1"/>
  <c r="BP194" i="1"/>
  <c r="BN194" i="1"/>
  <c r="Z194" i="1"/>
  <c r="BP221" i="1"/>
  <c r="BN221" i="1"/>
  <c r="Z221" i="1"/>
  <c r="BP229" i="1"/>
  <c r="BN229" i="1"/>
  <c r="Z229" i="1"/>
  <c r="BP291" i="1"/>
  <c r="BN291" i="1"/>
  <c r="Z291" i="1"/>
  <c r="BP327" i="1"/>
  <c r="BN327" i="1"/>
  <c r="Z327" i="1"/>
  <c r="BP352" i="1"/>
  <c r="BN352" i="1"/>
  <c r="Z352" i="1"/>
  <c r="BP394" i="1"/>
  <c r="BN394" i="1"/>
  <c r="Z394" i="1"/>
  <c r="BP434" i="1"/>
  <c r="BN434" i="1"/>
  <c r="Z434" i="1"/>
  <c r="BP454" i="1"/>
  <c r="BN454" i="1"/>
  <c r="Z454" i="1"/>
  <c r="BP475" i="1"/>
  <c r="BN475" i="1"/>
  <c r="Z475" i="1"/>
  <c r="Y150" i="1"/>
  <c r="Y304" i="1"/>
  <c r="Y330" i="1"/>
  <c r="Y349" i="1"/>
  <c r="Y355" i="1"/>
  <c r="Y447" i="1"/>
  <c r="Y118" i="1"/>
  <c r="BP114" i="1"/>
  <c r="BN114" i="1"/>
  <c r="Z114" i="1"/>
  <c r="BP137" i="1"/>
  <c r="BN137" i="1"/>
  <c r="Z137" i="1"/>
  <c r="BP161" i="1"/>
  <c r="BN161" i="1"/>
  <c r="Z161" i="1"/>
  <c r="Y175" i="1"/>
  <c r="BP171" i="1"/>
  <c r="BN171" i="1"/>
  <c r="Z171" i="1"/>
  <c r="Z174" i="1" s="1"/>
  <c r="Y200" i="1"/>
  <c r="BP192" i="1"/>
  <c r="BN192" i="1"/>
  <c r="Z192" i="1"/>
  <c r="BP204" i="1"/>
  <c r="BN204" i="1"/>
  <c r="Z204" i="1"/>
  <c r="BP216" i="1"/>
  <c r="BN216" i="1"/>
  <c r="Z216" i="1"/>
  <c r="BP226" i="1"/>
  <c r="BN226" i="1"/>
  <c r="Z226" i="1"/>
  <c r="BP250" i="1"/>
  <c r="BN250" i="1"/>
  <c r="Z250" i="1"/>
  <c r="BP289" i="1"/>
  <c r="BN289" i="1"/>
  <c r="Z289" i="1"/>
  <c r="X498" i="1"/>
  <c r="Y32" i="1"/>
  <c r="Z28" i="1"/>
  <c r="BN28" i="1"/>
  <c r="Z42" i="1"/>
  <c r="BN42" i="1"/>
  <c r="D508" i="1"/>
  <c r="Z55" i="1"/>
  <c r="BN55" i="1"/>
  <c r="Z61" i="1"/>
  <c r="BN61" i="1"/>
  <c r="BP61" i="1"/>
  <c r="Z67" i="1"/>
  <c r="BN67" i="1"/>
  <c r="BP67" i="1"/>
  <c r="Z73" i="1"/>
  <c r="BN73" i="1"/>
  <c r="BP73" i="1"/>
  <c r="Z77" i="1"/>
  <c r="BN77" i="1"/>
  <c r="Y83" i="1"/>
  <c r="Z88" i="1"/>
  <c r="BN88" i="1"/>
  <c r="Z93" i="1"/>
  <c r="BN93" i="1"/>
  <c r="BP93" i="1"/>
  <c r="Y98" i="1"/>
  <c r="Z102" i="1"/>
  <c r="BN102" i="1"/>
  <c r="Y112" i="1"/>
  <c r="BP108" i="1"/>
  <c r="BN108" i="1"/>
  <c r="Z108" i="1"/>
  <c r="G508" i="1"/>
  <c r="BP127" i="1"/>
  <c r="BN127" i="1"/>
  <c r="Z127" i="1"/>
  <c r="BP149" i="1"/>
  <c r="BN149" i="1"/>
  <c r="Z149" i="1"/>
  <c r="BP165" i="1"/>
  <c r="BN165" i="1"/>
  <c r="Z165" i="1"/>
  <c r="Y179" i="1"/>
  <c r="Y178" i="1"/>
  <c r="BP177" i="1"/>
  <c r="BN177" i="1"/>
  <c r="Z177" i="1"/>
  <c r="Z178" i="1" s="1"/>
  <c r="BP182" i="1"/>
  <c r="BN182" i="1"/>
  <c r="Z182" i="1"/>
  <c r="BP196" i="1"/>
  <c r="BN196" i="1"/>
  <c r="Z196" i="1"/>
  <c r="BP208" i="1"/>
  <c r="BN208" i="1"/>
  <c r="Z208" i="1"/>
  <c r="Y230" i="1"/>
  <c r="BP223" i="1"/>
  <c r="BN223" i="1"/>
  <c r="Z223" i="1"/>
  <c r="Y235" i="1"/>
  <c r="Y234" i="1"/>
  <c r="BP233" i="1"/>
  <c r="BN233" i="1"/>
  <c r="Z233" i="1"/>
  <c r="Z234" i="1" s="1"/>
  <c r="BP243" i="1"/>
  <c r="BN243" i="1"/>
  <c r="Z243" i="1"/>
  <c r="BP254" i="1"/>
  <c r="BN254" i="1"/>
  <c r="Z254" i="1"/>
  <c r="BP297" i="1"/>
  <c r="BN297" i="1"/>
  <c r="Z297" i="1"/>
  <c r="BP309" i="1"/>
  <c r="BN309" i="1"/>
  <c r="Z309" i="1"/>
  <c r="BP329" i="1"/>
  <c r="BN329" i="1"/>
  <c r="Z329" i="1"/>
  <c r="BP344" i="1"/>
  <c r="BN344" i="1"/>
  <c r="Z344" i="1"/>
  <c r="BP358" i="1"/>
  <c r="BN358" i="1"/>
  <c r="Z35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BP431" i="1"/>
  <c r="BN431" i="1"/>
  <c r="Z431" i="1"/>
  <c r="BP436" i="1"/>
  <c r="BN436" i="1"/>
  <c r="Z436" i="1"/>
  <c r="BP446" i="1"/>
  <c r="BN446" i="1"/>
  <c r="Z446" i="1"/>
  <c r="BP460" i="1"/>
  <c r="BN460" i="1"/>
  <c r="Z460" i="1"/>
  <c r="BP481" i="1"/>
  <c r="BN481" i="1"/>
  <c r="Z481" i="1"/>
  <c r="Y111" i="1"/>
  <c r="Y119" i="1"/>
  <c r="Y133" i="1"/>
  <c r="Y151" i="1"/>
  <c r="Y169" i="1"/>
  <c r="Y174" i="1"/>
  <c r="Y185" i="1"/>
  <c r="Y201" i="1"/>
  <c r="Y246" i="1"/>
  <c r="Y255" i="1"/>
  <c r="Y271" i="1"/>
  <c r="BP301" i="1"/>
  <c r="BN301" i="1"/>
  <c r="Z301" i="1"/>
  <c r="BP323" i="1"/>
  <c r="BN323" i="1"/>
  <c r="Z323" i="1"/>
  <c r="BP336" i="1"/>
  <c r="BN336" i="1"/>
  <c r="Z336" i="1"/>
  <c r="BP348" i="1"/>
  <c r="BN348" i="1"/>
  <c r="Z348" i="1"/>
  <c r="U508" i="1"/>
  <c r="BP368" i="1"/>
  <c r="BN368" i="1"/>
  <c r="Z368" i="1"/>
  <c r="BP392" i="1"/>
  <c r="BN392" i="1"/>
  <c r="Z392" i="1"/>
  <c r="Y408" i="1"/>
  <c r="BP407" i="1"/>
  <c r="BN407" i="1"/>
  <c r="Z407" i="1"/>
  <c r="Z408" i="1" s="1"/>
  <c r="Y415" i="1"/>
  <c r="BP411" i="1"/>
  <c r="BN411" i="1"/>
  <c r="Z411" i="1"/>
  <c r="BP432" i="1"/>
  <c r="BN432" i="1"/>
  <c r="Z432" i="1"/>
  <c r="BP440" i="1"/>
  <c r="BN440" i="1"/>
  <c r="Z440" i="1"/>
  <c r="BP452" i="1"/>
  <c r="BN452" i="1"/>
  <c r="Z452" i="1"/>
  <c r="BP470" i="1"/>
  <c r="BN470" i="1"/>
  <c r="Z470" i="1"/>
  <c r="Y312" i="1"/>
  <c r="Y318" i="1"/>
  <c r="Y325" i="1"/>
  <c r="Y331" i="1"/>
  <c r="Y354" i="1"/>
  <c r="Y416" i="1"/>
  <c r="Y456" i="1"/>
  <c r="Y492" i="1"/>
  <c r="F9" i="1"/>
  <c r="F10" i="1"/>
  <c r="J9" i="1"/>
  <c r="Z64" i="1"/>
  <c r="Z150" i="1"/>
  <c r="Y33" i="1"/>
  <c r="Y37" i="1"/>
  <c r="Y45" i="1"/>
  <c r="Y49" i="1"/>
  <c r="Y58" i="1"/>
  <c r="Y64" i="1"/>
  <c r="Y70" i="1"/>
  <c r="Y78" i="1"/>
  <c r="Y84" i="1"/>
  <c r="Y91" i="1"/>
  <c r="H9" i="1"/>
  <c r="B508" i="1"/>
  <c r="X499" i="1"/>
  <c r="X500" i="1"/>
  <c r="X50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BN68" i="1"/>
  <c r="Z74" i="1"/>
  <c r="BN74" i="1"/>
  <c r="Z76" i="1"/>
  <c r="BN76" i="1"/>
  <c r="Z82" i="1"/>
  <c r="Z83" i="1" s="1"/>
  <c r="BN82" i="1"/>
  <c r="Z87" i="1"/>
  <c r="BN87" i="1"/>
  <c r="BP87" i="1"/>
  <c r="Z89" i="1"/>
  <c r="BN89" i="1"/>
  <c r="Y90" i="1"/>
  <c r="Z94" i="1"/>
  <c r="BN94" i="1"/>
  <c r="BP94" i="1"/>
  <c r="Z96" i="1"/>
  <c r="BN96" i="1"/>
  <c r="Z101" i="1"/>
  <c r="Z105" i="1" s="1"/>
  <c r="BN101" i="1"/>
  <c r="BP101" i="1"/>
  <c r="Z103" i="1"/>
  <c r="BN103" i="1"/>
  <c r="Y106" i="1"/>
  <c r="Z109" i="1"/>
  <c r="Z111" i="1" s="1"/>
  <c r="BN109" i="1"/>
  <c r="BP109" i="1"/>
  <c r="Z115" i="1"/>
  <c r="BN115" i="1"/>
  <c r="BP115" i="1"/>
  <c r="Z117" i="1"/>
  <c r="BN117" i="1"/>
  <c r="Z121" i="1"/>
  <c r="Z122" i="1" s="1"/>
  <c r="BN121" i="1"/>
  <c r="BP121" i="1"/>
  <c r="Y122" i="1"/>
  <c r="Z126" i="1"/>
  <c r="Z128" i="1" s="1"/>
  <c r="BN126" i="1"/>
  <c r="BP126" i="1"/>
  <c r="Y129" i="1"/>
  <c r="Z132" i="1"/>
  <c r="Z133" i="1" s="1"/>
  <c r="BN132" i="1"/>
  <c r="BP132" i="1"/>
  <c r="Z136" i="1"/>
  <c r="Z138" i="1" s="1"/>
  <c r="BN136" i="1"/>
  <c r="BP136" i="1"/>
  <c r="Y139" i="1"/>
  <c r="H508" i="1"/>
  <c r="Y145" i="1"/>
  <c r="Z148" i="1"/>
  <c r="BN148" i="1"/>
  <c r="BP148" i="1"/>
  <c r="I508" i="1"/>
  <c r="Y157" i="1"/>
  <c r="Z160" i="1"/>
  <c r="Z168" i="1" s="1"/>
  <c r="BN160" i="1"/>
  <c r="BP160" i="1"/>
  <c r="Z162" i="1"/>
  <c r="BN162" i="1"/>
  <c r="Z164" i="1"/>
  <c r="BN164" i="1"/>
  <c r="Z166" i="1"/>
  <c r="BN166" i="1"/>
  <c r="Z172" i="1"/>
  <c r="BN172" i="1"/>
  <c r="BP172" i="1"/>
  <c r="J508" i="1"/>
  <c r="Z183" i="1"/>
  <c r="BN183" i="1"/>
  <c r="BP183" i="1"/>
  <c r="Y184" i="1"/>
  <c r="Z187" i="1"/>
  <c r="Z189" i="1" s="1"/>
  <c r="BN187" i="1"/>
  <c r="BP187" i="1"/>
  <c r="Y190" i="1"/>
  <c r="Z193" i="1"/>
  <c r="BN193" i="1"/>
  <c r="BP193" i="1"/>
  <c r="Z195" i="1"/>
  <c r="BN195" i="1"/>
  <c r="Z197" i="1"/>
  <c r="BN197" i="1"/>
  <c r="Z199" i="1"/>
  <c r="BN199" i="1"/>
  <c r="Z203" i="1"/>
  <c r="Z212" i="1" s="1"/>
  <c r="BN203" i="1"/>
  <c r="BP203" i="1"/>
  <c r="Z205" i="1"/>
  <c r="BN205" i="1"/>
  <c r="Z207" i="1"/>
  <c r="BN207" i="1"/>
  <c r="Z209" i="1"/>
  <c r="BN209" i="1"/>
  <c r="Z211" i="1"/>
  <c r="BN211" i="1"/>
  <c r="Y212" i="1"/>
  <c r="Z215" i="1"/>
  <c r="Z217" i="1" s="1"/>
  <c r="BN215" i="1"/>
  <c r="BP215" i="1"/>
  <c r="Y218" i="1"/>
  <c r="K508" i="1"/>
  <c r="Z222" i="1"/>
  <c r="BN222" i="1"/>
  <c r="BP222" i="1"/>
  <c r="Z224" i="1"/>
  <c r="BN224" i="1"/>
  <c r="Z225" i="1"/>
  <c r="BN225" i="1"/>
  <c r="Z227" i="1"/>
  <c r="BN227" i="1"/>
  <c r="Y231" i="1"/>
  <c r="Z237" i="1"/>
  <c r="Z238" i="1" s="1"/>
  <c r="BN237" i="1"/>
  <c r="BP237" i="1"/>
  <c r="Y238" i="1"/>
  <c r="Z241" i="1"/>
  <c r="BN241" i="1"/>
  <c r="BP241" i="1"/>
  <c r="Z242" i="1"/>
  <c r="BN242" i="1"/>
  <c r="Z244" i="1"/>
  <c r="BN244" i="1"/>
  <c r="Y247" i="1"/>
  <c r="L508" i="1"/>
  <c r="Z251" i="1"/>
  <c r="Z255" i="1" s="1"/>
  <c r="BN251" i="1"/>
  <c r="BP251" i="1"/>
  <c r="Z253" i="1"/>
  <c r="BN253" i="1"/>
  <c r="Y256" i="1"/>
  <c r="M508" i="1"/>
  <c r="Y263" i="1"/>
  <c r="Z261" i="1"/>
  <c r="Z263" i="1" s="1"/>
  <c r="BN261" i="1"/>
  <c r="BP261" i="1"/>
  <c r="BP269" i="1"/>
  <c r="BN269" i="1"/>
  <c r="Z269" i="1"/>
  <c r="P508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8" i="1"/>
  <c r="Y284" i="1"/>
  <c r="BP283" i="1"/>
  <c r="BN283" i="1"/>
  <c r="Z283" i="1"/>
  <c r="Z284" i="1" s="1"/>
  <c r="Y285" i="1"/>
  <c r="R508" i="1"/>
  <c r="Y294" i="1"/>
  <c r="Y293" i="1"/>
  <c r="BP288" i="1"/>
  <c r="BN288" i="1"/>
  <c r="Z288" i="1"/>
  <c r="Z293" i="1" s="1"/>
  <c r="BP292" i="1"/>
  <c r="BN292" i="1"/>
  <c r="Z292" i="1"/>
  <c r="Z337" i="1"/>
  <c r="Y105" i="1"/>
  <c r="Y128" i="1"/>
  <c r="BP262" i="1"/>
  <c r="BN262" i="1"/>
  <c r="Z262" i="1"/>
  <c r="O508" i="1"/>
  <c r="Y270" i="1"/>
  <c r="BP267" i="1"/>
  <c r="BN267" i="1"/>
  <c r="Z267" i="1"/>
  <c r="Z270" i="1" s="1"/>
  <c r="BP290" i="1"/>
  <c r="BN290" i="1"/>
  <c r="Z290" i="1"/>
  <c r="Z296" i="1"/>
  <c r="Z303" i="1" s="1"/>
  <c r="BN296" i="1"/>
  <c r="BP296" i="1"/>
  <c r="Z298" i="1"/>
  <c r="BN298" i="1"/>
  <c r="Z300" i="1"/>
  <c r="BN300" i="1"/>
  <c r="Z302" i="1"/>
  <c r="BN302" i="1"/>
  <c r="Y303" i="1"/>
  <c r="Z306" i="1"/>
  <c r="Z311" i="1" s="1"/>
  <c r="BN306" i="1"/>
  <c r="BP306" i="1"/>
  <c r="Z308" i="1"/>
  <c r="BN308" i="1"/>
  <c r="Z310" i="1"/>
  <c r="BN310" i="1"/>
  <c r="Y311" i="1"/>
  <c r="Z314" i="1"/>
  <c r="Z317" i="1" s="1"/>
  <c r="BN314" i="1"/>
  <c r="BP314" i="1"/>
  <c r="Z316" i="1"/>
  <c r="BN316" i="1"/>
  <c r="Y317" i="1"/>
  <c r="Z322" i="1"/>
  <c r="Z324" i="1" s="1"/>
  <c r="BN322" i="1"/>
  <c r="BP322" i="1"/>
  <c r="Z328" i="1"/>
  <c r="BN328" i="1"/>
  <c r="BP328" i="1"/>
  <c r="S508" i="1"/>
  <c r="Z335" i="1"/>
  <c r="BN335" i="1"/>
  <c r="BP335" i="1"/>
  <c r="Y338" i="1"/>
  <c r="T508" i="1"/>
  <c r="Z343" i="1"/>
  <c r="Z349" i="1" s="1"/>
  <c r="BN343" i="1"/>
  <c r="BP343" i="1"/>
  <c r="Z345" i="1"/>
  <c r="BN345" i="1"/>
  <c r="Z347" i="1"/>
  <c r="BN347" i="1"/>
  <c r="Y350" i="1"/>
  <c r="Z353" i="1"/>
  <c r="Z354" i="1" s="1"/>
  <c r="BN353" i="1"/>
  <c r="BP353" i="1"/>
  <c r="Z357" i="1"/>
  <c r="BN357" i="1"/>
  <c r="BP357" i="1"/>
  <c r="Y360" i="1"/>
  <c r="Z362" i="1"/>
  <c r="Z363" i="1" s="1"/>
  <c r="BN362" i="1"/>
  <c r="BP362" i="1"/>
  <c r="Y363" i="1"/>
  <c r="Z367" i="1"/>
  <c r="BN367" i="1"/>
  <c r="BP367" i="1"/>
  <c r="Z369" i="1"/>
  <c r="BN369" i="1"/>
  <c r="Y370" i="1"/>
  <c r="Z373" i="1"/>
  <c r="Z374" i="1" s="1"/>
  <c r="BN373" i="1"/>
  <c r="BP373" i="1"/>
  <c r="Y374" i="1"/>
  <c r="Z377" i="1"/>
  <c r="BN377" i="1"/>
  <c r="BP377" i="1"/>
  <c r="Y380" i="1"/>
  <c r="V508" i="1"/>
  <c r="Z389" i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4" i="1"/>
  <c r="W508" i="1"/>
  <c r="Y409" i="1"/>
  <c r="Z412" i="1"/>
  <c r="BN412" i="1"/>
  <c r="BP412" i="1"/>
  <c r="Z414" i="1"/>
  <c r="BN414" i="1"/>
  <c r="Z419" i="1"/>
  <c r="Z420" i="1" s="1"/>
  <c r="BN419" i="1"/>
  <c r="BP419" i="1"/>
  <c r="Y420" i="1"/>
  <c r="Z424" i="1"/>
  <c r="Z425" i="1" s="1"/>
  <c r="Z508" i="1"/>
  <c r="Y442" i="1"/>
  <c r="BP430" i="1"/>
  <c r="BN430" i="1"/>
  <c r="Z430" i="1"/>
  <c r="BP435" i="1"/>
  <c r="BN435" i="1"/>
  <c r="Z435" i="1"/>
  <c r="BP439" i="1"/>
  <c r="BN439" i="1"/>
  <c r="Z439" i="1"/>
  <c r="Y448" i="1"/>
  <c r="BP451" i="1"/>
  <c r="BN451" i="1"/>
  <c r="Z451" i="1"/>
  <c r="BP455" i="1"/>
  <c r="BN455" i="1"/>
  <c r="Z455" i="1"/>
  <c r="Y457" i="1"/>
  <c r="Y462" i="1"/>
  <c r="BP459" i="1"/>
  <c r="BN459" i="1"/>
  <c r="Z459" i="1"/>
  <c r="BP469" i="1"/>
  <c r="BN469" i="1"/>
  <c r="Z469" i="1"/>
  <c r="Y477" i="1"/>
  <c r="Y371" i="1"/>
  <c r="Y399" i="1"/>
  <c r="Y421" i="1"/>
  <c r="Y508" i="1"/>
  <c r="Y425" i="1"/>
  <c r="BP424" i="1"/>
  <c r="BN424" i="1"/>
  <c r="BP433" i="1"/>
  <c r="BN433" i="1"/>
  <c r="Z433" i="1"/>
  <c r="BP437" i="1"/>
  <c r="BN437" i="1"/>
  <c r="Z437" i="1"/>
  <c r="Y441" i="1"/>
  <c r="BP445" i="1"/>
  <c r="BN445" i="1"/>
  <c r="Z445" i="1"/>
  <c r="Z447" i="1" s="1"/>
  <c r="BP453" i="1"/>
  <c r="BN453" i="1"/>
  <c r="Z453" i="1"/>
  <c r="BP461" i="1"/>
  <c r="BN461" i="1"/>
  <c r="Z461" i="1"/>
  <c r="Y463" i="1"/>
  <c r="AA508" i="1"/>
  <c r="Y472" i="1"/>
  <c r="BP467" i="1"/>
  <c r="BN467" i="1"/>
  <c r="Z467" i="1"/>
  <c r="Z471" i="1" s="1"/>
  <c r="Y471" i="1"/>
  <c r="BP476" i="1"/>
  <c r="BN476" i="1"/>
  <c r="Z476" i="1"/>
  <c r="Z477" i="1" s="1"/>
  <c r="Y478" i="1"/>
  <c r="Y483" i="1"/>
  <c r="BP480" i="1"/>
  <c r="BN480" i="1"/>
  <c r="Z480" i="1"/>
  <c r="Z490" i="1"/>
  <c r="Z491" i="1" s="1"/>
  <c r="BN490" i="1"/>
  <c r="Y491" i="1"/>
  <c r="Y497" i="1"/>
  <c r="Z495" i="1"/>
  <c r="Z496" i="1" s="1"/>
  <c r="BN495" i="1"/>
  <c r="BP495" i="1"/>
  <c r="Y496" i="1"/>
  <c r="Z379" i="1" l="1"/>
  <c r="Z78" i="1"/>
  <c r="Z144" i="1"/>
  <c r="Z398" i="1"/>
  <c r="Z230" i="1"/>
  <c r="Z200" i="1"/>
  <c r="Y499" i="1"/>
  <c r="Y502" i="1"/>
  <c r="Z482" i="1"/>
  <c r="Z456" i="1"/>
  <c r="Z415" i="1"/>
  <c r="Z359" i="1"/>
  <c r="Z330" i="1"/>
  <c r="Z184" i="1"/>
  <c r="Z118" i="1"/>
  <c r="Z97" i="1"/>
  <c r="Z70" i="1"/>
  <c r="Y500" i="1"/>
  <c r="Z32" i="1"/>
  <c r="Y498" i="1"/>
  <c r="Z462" i="1"/>
  <c r="Z441" i="1"/>
  <c r="Z370" i="1"/>
  <c r="Z246" i="1"/>
  <c r="Z90" i="1"/>
  <c r="Z58" i="1"/>
  <c r="X501" i="1"/>
  <c r="Z503" i="1" l="1"/>
  <c r="Y501" i="1"/>
</calcChain>
</file>

<file path=xl/sharedStrings.xml><?xml version="1.0" encoding="utf-8"?>
<sst xmlns="http://schemas.openxmlformats.org/spreadsheetml/2006/main" count="2192" uniqueCount="799">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</sst>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93" sqref="AA93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798</v>
      </c>
      <c r="I5" s="787"/>
      <c r="J5" s="787"/>
      <c r="K5" s="787"/>
      <c r="L5" s="787"/>
      <c r="M5" s="640"/>
      <c r="N5" s="58"/>
      <c r="P5" s="24" t="s">
        <v>10</v>
      </c>
      <c r="Q5" s="850">
        <v>45941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775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5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0.41666666666666669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0</v>
      </c>
      <c r="Y44" s="545">
        <f>IFERROR(Y41/H41,"0")+IFERROR(Y42/H42,"0")+IFERROR(Y43/H43,"0")</f>
        <v>0</v>
      </c>
      <c r="Z44" s="545">
        <f>IFERROR(IF(Z41="",0,Z41),"0")+IFERROR(IF(Z42="",0,Z42),"0")+IFERROR(IF(Z43="",0,Z43),"0")</f>
        <v>0</v>
      </c>
      <c r="AA44" s="546"/>
      <c r="AB44" s="546"/>
      <c r="AC44" s="546"/>
    </row>
    <row r="45" spans="1:68" hidden="1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0</v>
      </c>
      <c r="Y45" s="545">
        <f>IFERROR(SUM(Y41:Y43),"0")</f>
        <v>0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0</v>
      </c>
      <c r="Y58" s="545">
        <f>IFERROR(Y52/H52,"0")+IFERROR(Y53/H53,"0")+IFERROR(Y54/H54,"0")+IFERROR(Y55/H55,"0")+IFERROR(Y56/H56,"0")+IFERROR(Y57/H57,"0")</f>
        <v>0</v>
      </c>
      <c r="Z58" s="545">
        <f>IFERROR(IF(Z52="",0,Z52),"0")+IFERROR(IF(Z53="",0,Z53),"0")+IFERROR(IF(Z54="",0,Z54),"0")+IFERROR(IF(Z55="",0,Z55),"0")+IFERROR(IF(Z56="",0,Z56),"0")+IFERROR(IF(Z57="",0,Z57),"0")</f>
        <v>0</v>
      </c>
      <c r="AA58" s="546"/>
      <c r="AB58" s="546"/>
      <c r="AC58" s="546"/>
    </row>
    <row r="59" spans="1:68" hidden="1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0</v>
      </c>
      <c r="Y59" s="545">
        <f>IFERROR(SUM(Y52:Y57),"0")</f>
        <v>0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hidden="1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0</v>
      </c>
      <c r="Y90" s="545">
        <f>IFERROR(Y87/H87,"0")+IFERROR(Y88/H88,"0")+IFERROR(Y89/H89,"0")</f>
        <v>0</v>
      </c>
      <c r="Z90" s="545">
        <f>IFERROR(IF(Z87="",0,Z87),"0")+IFERROR(IF(Z88="",0,Z88),"0")+IFERROR(IF(Z89="",0,Z89),"0")</f>
        <v>0</v>
      </c>
      <c r="AA90" s="546"/>
      <c r="AB90" s="546"/>
      <c r="AC90" s="546"/>
    </row>
    <row r="91" spans="1:68" hidden="1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0</v>
      </c>
      <c r="Y91" s="545">
        <f>IFERROR(SUM(Y87:Y89),"0")</f>
        <v>0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117</v>
      </c>
      <c r="Y93" s="544">
        <f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124.49666666666667</v>
      </c>
      <c r="BN93" s="64">
        <f>IFERROR(Y93*I93/H93,"0")</f>
        <v>129.285</v>
      </c>
      <c r="BO93" s="64">
        <f>IFERROR(1/J93*(X93/H93),"0")</f>
        <v>0.22569444444444445</v>
      </c>
      <c r="BP93" s="64">
        <f>IFERROR(1/J93*(Y93/H93),"0")</f>
        <v>0.234375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14.444444444444445</v>
      </c>
      <c r="Y97" s="545">
        <f>IFERROR(Y93/H93,"0")+IFERROR(Y94/H94,"0")+IFERROR(Y95/H95,"0")+IFERROR(Y96/H96,"0")</f>
        <v>15</v>
      </c>
      <c r="Z97" s="545">
        <f>IFERROR(IF(Z93="",0,Z93),"0")+IFERROR(IF(Z94="",0,Z94),"0")+IFERROR(IF(Z95="",0,Z95),"0")+IFERROR(IF(Z96="",0,Z96),"0")</f>
        <v>0.28470000000000001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117</v>
      </c>
      <c r="Y98" s="545">
        <f>IFERROR(SUM(Y93:Y96),"0")</f>
        <v>121.5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0</v>
      </c>
      <c r="Y105" s="545">
        <f>IFERROR(Y101/H101,"0")+IFERROR(Y102/H102,"0")+IFERROR(Y103/H103,"0")+IFERROR(Y104/H104,"0")</f>
        <v>0</v>
      </c>
      <c r="Z105" s="545">
        <f>IFERROR(IF(Z101="",0,Z101),"0")+IFERROR(IF(Z102="",0,Z102),"0")+IFERROR(IF(Z103="",0,Z103),"0")+IFERROR(IF(Z104="",0,Z104),"0")</f>
        <v>0</v>
      </c>
      <c r="AA105" s="546"/>
      <c r="AB105" s="546"/>
      <c r="AC105" s="546"/>
    </row>
    <row r="106" spans="1:68" hidden="1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0</v>
      </c>
      <c r="Y106" s="545">
        <f>IFERROR(SUM(Y101:Y104),"0")</f>
        <v>0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129</v>
      </c>
      <c r="Y114" s="544">
        <f>IFERROR(IF(X114="",0,CEILING((X114/$H114),1)*$H114),"")</f>
        <v>129.6</v>
      </c>
      <c r="Z114" s="36">
        <f>IFERROR(IF(Y114=0,"",ROUNDUP(Y114/H114,0)*0.01898),"")</f>
        <v>0.30368000000000001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137.17000000000002</v>
      </c>
      <c r="BN114" s="64">
        <f>IFERROR(Y114*I114/H114,"0")</f>
        <v>137.80799999999999</v>
      </c>
      <c r="BO114" s="64">
        <f>IFERROR(1/J114*(X114/H114),"0")</f>
        <v>0.24884259259259262</v>
      </c>
      <c r="BP114" s="64">
        <f>IFERROR(1/J114*(Y114/H114),"0")</f>
        <v>0.25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15.925925925925927</v>
      </c>
      <c r="Y118" s="545">
        <f>IFERROR(Y114/H114,"0")+IFERROR(Y115/H115,"0")+IFERROR(Y116/H116,"0")+IFERROR(Y117/H117,"0")</f>
        <v>16</v>
      </c>
      <c r="Z118" s="545">
        <f>IFERROR(IF(Z114="",0,Z114),"0")+IFERROR(IF(Z115="",0,Z115),"0")+IFERROR(IF(Z116="",0,Z116),"0")+IFERROR(IF(Z117="",0,Z117),"0")</f>
        <v>0.30368000000000001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129</v>
      </c>
      <c r="Y119" s="545">
        <f>IFERROR(SUM(Y114:Y117),"0")</f>
        <v>129.6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hidden="1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hidden="1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hidden="1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hidden="1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0</v>
      </c>
      <c r="Y159" s="544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0</v>
      </c>
      <c r="Y168" s="545">
        <f>IFERROR(Y159/H159,"0")+IFERROR(Y160/H160,"0")+IFERROR(Y161/H161,"0")+IFERROR(Y162/H162,"0")+IFERROR(Y163/H163,"0")+IFERROR(Y164/H164,"0")+IFERROR(Y165/H165,"0")+IFERROR(Y166/H166,"0")+IFERROR(Y167/H167,"0")</f>
        <v>0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6"/>
      <c r="AB168" s="546"/>
      <c r="AC168" s="546"/>
    </row>
    <row r="169" spans="1:68" hidden="1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0</v>
      </c>
      <c r="Y169" s="545">
        <f>IFERROR(SUM(Y159:Y167),"0")</f>
        <v>0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hidden="1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hidden="1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hidden="1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0</v>
      </c>
      <c r="Y192" s="544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0</v>
      </c>
      <c r="Y200" s="545">
        <f>IFERROR(Y192/H192,"0")+IFERROR(Y193/H193,"0")+IFERROR(Y194/H194,"0")+IFERROR(Y195/H195,"0")+IFERROR(Y196/H196,"0")+IFERROR(Y197/H197,"0")+IFERROR(Y198/H198,"0")+IFERROR(Y199/H199,"0")</f>
        <v>0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6"/>
      <c r="AB200" s="546"/>
      <c r="AC200" s="546"/>
    </row>
    <row r="201" spans="1:68" hidden="1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0</v>
      </c>
      <c r="Y201" s="545">
        <f>IFERROR(SUM(Y192:Y199),"0")</f>
        <v>0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83</v>
      </c>
      <c r="Y208" s="544">
        <f t="shared" si="21"/>
        <v>84</v>
      </c>
      <c r="Z208" s="36">
        <f t="shared" si="26"/>
        <v>0.22785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91.715000000000003</v>
      </c>
      <c r="BN208" s="64">
        <f t="shared" si="23"/>
        <v>92.820000000000007</v>
      </c>
      <c r="BO208" s="64">
        <f t="shared" si="24"/>
        <v>0.19001831501831504</v>
      </c>
      <c r="BP208" s="64">
        <f t="shared" si="25"/>
        <v>0.19230769230769232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74</v>
      </c>
      <c r="Y209" s="544">
        <f t="shared" si="21"/>
        <v>74.399999999999991</v>
      </c>
      <c r="Z209" s="36">
        <f t="shared" si="26"/>
        <v>0.20181000000000002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81.77000000000001</v>
      </c>
      <c r="BN209" s="64">
        <f t="shared" si="23"/>
        <v>82.212000000000003</v>
      </c>
      <c r="BO209" s="64">
        <f t="shared" si="24"/>
        <v>0.16941391941391945</v>
      </c>
      <c r="BP209" s="64">
        <f t="shared" si="25"/>
        <v>0.17032967032967034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65.416666666666671</v>
      </c>
      <c r="Y212" s="545">
        <f>IFERROR(Y203/H203,"0")+IFERROR(Y204/H204,"0")+IFERROR(Y205/H205,"0")+IFERROR(Y206/H206,"0")+IFERROR(Y207/H207,"0")+IFERROR(Y208/H208,"0")+IFERROR(Y209/H209,"0")+IFERROR(Y210/H210,"0")+IFERROR(Y211/H211,"0")</f>
        <v>66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0.42966000000000004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157</v>
      </c>
      <c r="Y213" s="545">
        <f>IFERROR(SUM(Y203:Y211),"0")</f>
        <v>158.39999999999998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hidden="1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23</v>
      </c>
      <c r="Y268" s="544">
        <f>IFERROR(IF(X268="",0,CEILING((X268/$H268),1)*$H268),"")</f>
        <v>24</v>
      </c>
      <c r="Z268" s="36">
        <f>IFERROR(IF(Y268=0,"",ROUNDUP(Y268/H268,0)*0.00651),"")</f>
        <v>6.5100000000000005E-2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25.415000000000003</v>
      </c>
      <c r="BN268" s="64">
        <f>IFERROR(Y268*I268/H268,"0")</f>
        <v>26.520000000000003</v>
      </c>
      <c r="BO268" s="64">
        <f>IFERROR(1/J268*(X268/H268),"0")</f>
        <v>5.2655677655677663E-2</v>
      </c>
      <c r="BP268" s="64">
        <f>IFERROR(1/J268*(Y268/H268),"0")</f>
        <v>5.4945054945054951E-2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42</v>
      </c>
      <c r="Y269" s="544">
        <f>IFERROR(IF(X269="",0,CEILING((X269/$H269),1)*$H269),"")</f>
        <v>43.199999999999996</v>
      </c>
      <c r="Z269" s="36">
        <f>IFERROR(IF(Y269=0,"",ROUNDUP(Y269/H269,0)*0.00651),"")</f>
        <v>0.11718000000000001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45.15</v>
      </c>
      <c r="BN269" s="64">
        <f>IFERROR(Y269*I269/H269,"0")</f>
        <v>46.44</v>
      </c>
      <c r="BO269" s="64">
        <f>IFERROR(1/J269*(X269/H269),"0")</f>
        <v>9.6153846153846159E-2</v>
      </c>
      <c r="BP269" s="64">
        <f>IFERROR(1/J269*(Y269/H269),"0")</f>
        <v>9.8901098901098911E-2</v>
      </c>
    </row>
    <row r="270" spans="1:68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27.083333333333336</v>
      </c>
      <c r="Y270" s="545">
        <f>IFERROR(Y267/H267,"0")+IFERROR(Y268/H268,"0")+IFERROR(Y269/H269,"0")</f>
        <v>28</v>
      </c>
      <c r="Z270" s="545">
        <f>IFERROR(IF(Z267="",0,Z267),"0")+IFERROR(IF(Z268="",0,Z268),"0")+IFERROR(IF(Z269="",0,Z269),"0")</f>
        <v>0.18228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65</v>
      </c>
      <c r="Y271" s="545">
        <f>IFERROR(SUM(Y267:Y269),"0")</f>
        <v>67.199999999999989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</v>
      </c>
      <c r="Y303" s="545">
        <f>IFERROR(Y296/H296,"0")+IFERROR(Y297/H297,"0")+IFERROR(Y298/H298,"0")+IFERROR(Y299/H299,"0")+IFERROR(Y300/H300,"0")+IFERROR(Y301/H301,"0")+IFERROR(Y302/H302,"0")</f>
        <v>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6"/>
      <c r="AB303" s="546"/>
      <c r="AC303" s="546"/>
    </row>
    <row r="304" spans="1:68" hidden="1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0</v>
      </c>
      <c r="Y304" s="545">
        <f>IFERROR(SUM(Y296:Y302),"0")</f>
        <v>0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60</v>
      </c>
      <c r="Y315" s="544">
        <f>IFERROR(IF(X315="",0,CEILING((X315/$H315),1)*$H315),"")</f>
        <v>62.4</v>
      </c>
      <c r="Z315" s="36">
        <f>IFERROR(IF(Y315=0,"",ROUNDUP(Y315/H315,0)*0.01898),"")</f>
        <v>0.15184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63.992307692307698</v>
      </c>
      <c r="BN315" s="64">
        <f>IFERROR(Y315*I315/H315,"0")</f>
        <v>66.552000000000007</v>
      </c>
      <c r="BO315" s="64">
        <f>IFERROR(1/J315*(X315/H315),"0")</f>
        <v>0.1201923076923077</v>
      </c>
      <c r="BP315" s="64">
        <f>IFERROR(1/J315*(Y315/H315),"0")</f>
        <v>0.125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7.6923076923076925</v>
      </c>
      <c r="Y317" s="545">
        <f>IFERROR(Y314/H314,"0")+IFERROR(Y315/H315,"0")+IFERROR(Y316/H316,"0")</f>
        <v>8</v>
      </c>
      <c r="Z317" s="545">
        <f>IFERROR(IF(Z314="",0,Z314),"0")+IFERROR(IF(Z315="",0,Z315),"0")+IFERROR(IF(Z316="",0,Z316),"0")</f>
        <v>0.15184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60</v>
      </c>
      <c r="Y318" s="545">
        <f>IFERROR(SUM(Y314:Y316),"0")</f>
        <v>62.4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hidden="1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hidden="1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167</v>
      </c>
      <c r="Y342" s="544">
        <f t="shared" ref="Y342:Y348" si="38">IFERROR(IF(X342="",0,CEILING((X342/$H342),1)*$H342),"")</f>
        <v>180</v>
      </c>
      <c r="Z342" s="36">
        <f>IFERROR(IF(Y342=0,"",ROUNDUP(Y342/H342,0)*0.02175),"")</f>
        <v>0.26100000000000001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172.34399999999999</v>
      </c>
      <c r="BN342" s="64">
        <f t="shared" ref="BN342:BN348" si="40">IFERROR(Y342*I342/H342,"0")</f>
        <v>185.76000000000002</v>
      </c>
      <c r="BO342" s="64">
        <f t="shared" ref="BO342:BO348" si="41">IFERROR(1/J342*(X342/H342),"0")</f>
        <v>0.23194444444444443</v>
      </c>
      <c r="BP342" s="64">
        <f t="shared" ref="BP342:BP348" si="42">IFERROR(1/J342*(Y342/H342),"0")</f>
        <v>0.25</v>
      </c>
    </row>
    <row r="343" spans="1:68" ht="27" hidden="1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0</v>
      </c>
      <c r="Y343" s="544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37.5" hidden="1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0</v>
      </c>
      <c r="Y344" s="544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121</v>
      </c>
      <c r="Y345" s="544">
        <f t="shared" si="38"/>
        <v>135</v>
      </c>
      <c r="Z345" s="36">
        <f>IFERROR(IF(Y345=0,"",ROUNDUP(Y345/H345,0)*0.02175),"")</f>
        <v>0.19574999999999998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124.87200000000001</v>
      </c>
      <c r="BN345" s="64">
        <f t="shared" si="40"/>
        <v>139.32000000000002</v>
      </c>
      <c r="BO345" s="64">
        <f t="shared" si="41"/>
        <v>0.16805555555555554</v>
      </c>
      <c r="BP345" s="64">
        <f t="shared" si="42"/>
        <v>0.1875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19.2</v>
      </c>
      <c r="Y349" s="545">
        <f>IFERROR(Y342/H342,"0")+IFERROR(Y343/H343,"0")+IFERROR(Y344/H344,"0")+IFERROR(Y345/H345,"0")+IFERROR(Y346/H346,"0")+IFERROR(Y347/H347,"0")+IFERROR(Y348/H348,"0")</f>
        <v>21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0.45674999999999999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288</v>
      </c>
      <c r="Y350" s="545">
        <f>IFERROR(SUM(Y342:Y348),"0")</f>
        <v>315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130</v>
      </c>
      <c r="Y352" s="544">
        <f>IFERROR(IF(X352="",0,CEILING((X352/$H352),1)*$H352),"")</f>
        <v>135</v>
      </c>
      <c r="Z352" s="36">
        <f>IFERROR(IF(Y352=0,"",ROUNDUP(Y352/H352,0)*0.02175),"")</f>
        <v>0.19574999999999998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134.16</v>
      </c>
      <c r="BN352" s="64">
        <f>IFERROR(Y352*I352/H352,"0")</f>
        <v>139.32000000000002</v>
      </c>
      <c r="BO352" s="64">
        <f>IFERROR(1/J352*(X352/H352),"0")</f>
        <v>0.18055555555555552</v>
      </c>
      <c r="BP352" s="64">
        <f>IFERROR(1/J352*(Y352/H352),"0")</f>
        <v>0.1875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8.6666666666666661</v>
      </c>
      <c r="Y354" s="545">
        <f>IFERROR(Y352/H352,"0")+IFERROR(Y353/H353,"0")</f>
        <v>9</v>
      </c>
      <c r="Z354" s="545">
        <f>IFERROR(IF(Z352="",0,Z352),"0")+IFERROR(IF(Z353="",0,Z353),"0")</f>
        <v>0.19574999999999998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130</v>
      </c>
      <c r="Y355" s="545">
        <f>IFERROR(SUM(Y352:Y353),"0")</f>
        <v>135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hidden="1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hidden="1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0</v>
      </c>
      <c r="Y379" s="545">
        <f>IFERROR(Y377/H377,"0")+IFERROR(Y378/H378,"0")</f>
        <v>0</v>
      </c>
      <c r="Z379" s="545">
        <f>IFERROR(IF(Z377="",0,Z377),"0")+IFERROR(IF(Z378="",0,Z378),"0")</f>
        <v>0</v>
      </c>
      <c r="AA379" s="546"/>
      <c r="AB379" s="546"/>
      <c r="AC379" s="546"/>
    </row>
    <row r="380" spans="1:68" hidden="1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0</v>
      </c>
      <c r="Y380" s="545">
        <f>IFERROR(SUM(Y377:Y378),"0")</f>
        <v>0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hidden="1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3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280</v>
      </c>
      <c r="Y435" s="544">
        <f t="shared" si="49"/>
        <v>285.12</v>
      </c>
      <c r="Z435" s="36">
        <f t="shared" si="50"/>
        <v>0.64583999999999997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299.09090909090907</v>
      </c>
      <c r="BN435" s="64">
        <f t="shared" si="52"/>
        <v>304.55999999999995</v>
      </c>
      <c r="BO435" s="64">
        <f t="shared" si="53"/>
        <v>0.50990675990675993</v>
      </c>
      <c r="BP435" s="64">
        <f t="shared" si="54"/>
        <v>0.51923076923076927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53.030303030303031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54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0.64583999999999997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280</v>
      </c>
      <c r="Y442" s="545">
        <f>IFERROR(SUM(Y430:Y440),"0")</f>
        <v>285.12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120</v>
      </c>
      <c r="Y444" s="544">
        <f>IFERROR(IF(X444="",0,CEILING((X444/$H444),1)*$H444),"")</f>
        <v>121.44000000000001</v>
      </c>
      <c r="Z444" s="36">
        <f>IFERROR(IF(Y444=0,"",ROUNDUP(Y444/H444,0)*0.01196),"")</f>
        <v>0.27507999999999999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128.18181818181816</v>
      </c>
      <c r="BN444" s="64">
        <f>IFERROR(Y444*I444/H444,"0")</f>
        <v>129.72</v>
      </c>
      <c r="BO444" s="64">
        <f>IFERROR(1/J444*(X444/H444),"0")</f>
        <v>0.21853146853146854</v>
      </c>
      <c r="BP444" s="64">
        <f>IFERROR(1/J444*(Y444/H444),"0")</f>
        <v>0.22115384615384617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22.727272727272727</v>
      </c>
      <c r="Y447" s="545">
        <f>IFERROR(Y444/H444,"0")+IFERROR(Y445/H445,"0")+IFERROR(Y446/H446,"0")</f>
        <v>23</v>
      </c>
      <c r="Z447" s="545">
        <f>IFERROR(IF(Z444="",0,Z444),"0")+IFERROR(IF(Z445="",0,Z445),"0")+IFERROR(IF(Z446="",0,Z446),"0")</f>
        <v>0.27507999999999999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120</v>
      </c>
      <c r="Y448" s="545">
        <f>IFERROR(SUM(Y444:Y446),"0")</f>
        <v>121.44000000000001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55</v>
      </c>
      <c r="Y450" s="544">
        <f t="shared" ref="Y450:Y455" si="55">IFERROR(IF(X450="",0,CEILING((X450/$H450),1)*$H450),"")</f>
        <v>58.080000000000005</v>
      </c>
      <c r="Z450" s="36">
        <f>IFERROR(IF(Y450=0,"",ROUNDUP(Y450/H450,0)*0.01196),"")</f>
        <v>0.13156000000000001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58.749999999999993</v>
      </c>
      <c r="BN450" s="64">
        <f t="shared" ref="BN450:BN455" si="57">IFERROR(Y450*I450/H450,"0")</f>
        <v>62.040000000000006</v>
      </c>
      <c r="BO450" s="64">
        <f t="shared" ref="BO450:BO455" si="58">IFERROR(1/J450*(X450/H450),"0")</f>
        <v>0.10016025641025642</v>
      </c>
      <c r="BP450" s="64">
        <f t="shared" ref="BP450:BP455" si="59">IFERROR(1/J450*(Y450/H450),"0")</f>
        <v>0.10576923076923078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38</v>
      </c>
      <c r="Y451" s="544">
        <f t="shared" si="55"/>
        <v>42.24</v>
      </c>
      <c r="Z451" s="36">
        <f>IFERROR(IF(Y451=0,"",ROUNDUP(Y451/H451,0)*0.01196),"")</f>
        <v>9.5680000000000001E-2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40.590909090909086</v>
      </c>
      <c r="BN451" s="64">
        <f t="shared" si="57"/>
        <v>45.12</v>
      </c>
      <c r="BO451" s="64">
        <f t="shared" si="58"/>
        <v>6.9201631701631697E-2</v>
      </c>
      <c r="BP451" s="64">
        <f t="shared" si="59"/>
        <v>7.6923076923076927E-2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65</v>
      </c>
      <c r="Y452" s="544">
        <f t="shared" si="55"/>
        <v>68.64</v>
      </c>
      <c r="Z452" s="36">
        <f>IFERROR(IF(Y452=0,"",ROUNDUP(Y452/H452,0)*0.01196),"")</f>
        <v>0.15548000000000001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69.431818181818173</v>
      </c>
      <c r="BN452" s="64">
        <f t="shared" si="57"/>
        <v>73.319999999999993</v>
      </c>
      <c r="BO452" s="64">
        <f t="shared" si="58"/>
        <v>0.11837121212121213</v>
      </c>
      <c r="BP452" s="64">
        <f t="shared" si="59"/>
        <v>0.125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29.924242424242422</v>
      </c>
      <c r="Y456" s="545">
        <f>IFERROR(Y450/H450,"0")+IFERROR(Y451/H451,"0")+IFERROR(Y452/H452,"0")+IFERROR(Y453/H453,"0")+IFERROR(Y454/H454,"0")+IFERROR(Y455/H455,"0")</f>
        <v>32</v>
      </c>
      <c r="Z456" s="545">
        <f>IFERROR(IF(Z450="",0,Z450),"0")+IFERROR(IF(Z451="",0,Z451),"0")+IFERROR(IF(Z452="",0,Z452),"0")+IFERROR(IF(Z453="",0,Z453),"0")+IFERROR(IF(Z454="",0,Z454),"0")+IFERROR(IF(Z455="",0,Z455),"0")</f>
        <v>0.38272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158</v>
      </c>
      <c r="Y457" s="545">
        <f>IFERROR(SUM(Y450:Y455),"0")</f>
        <v>168.96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hidden="1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1504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1564.6200000000001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1597.130428904429</v>
      </c>
      <c r="Y499" s="545">
        <f>IFERROR(SUM(BN22:BN495),"0")</f>
        <v>1660.7969999999998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3</v>
      </c>
      <c r="Y500" s="38">
        <f>ROUNDUP(SUM(BP22:BP495),0)</f>
        <v>3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1672.130428904429</v>
      </c>
      <c r="Y501" s="545">
        <f>GrossWeightTotalR+PalletQtyTotalR*25</f>
        <v>1735.7969999999998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264.11116291116286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272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3.3083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0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8" s="46">
        <f>IFERROR(Y87*1,"0")+IFERROR(Y88*1,"0")+IFERROR(Y89*1,"0")+IFERROR(Y93*1,"0")+IFERROR(Y94*1,"0")+IFERROR(Y95*1,"0")+IFERROR(Y96*1,"0")</f>
        <v>121.5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129.6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158.39999999999998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67.199999999999989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62.4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450</v>
      </c>
      <c r="U508" s="46">
        <f>IFERROR(Y367*1,"0")+IFERROR(Y368*1,"0")+IFERROR(Y369*1,"0")+IFERROR(Y373*1,"0")+IFERROR(Y377*1,"0")+IFERROR(Y378*1,"0")+IFERROR(Y382*1,"0")</f>
        <v>0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575.52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4,00"/>
        <filter val="1 597,13"/>
        <filter val="1 672,13"/>
        <filter val="117,00"/>
        <filter val="120,00"/>
        <filter val="121,00"/>
        <filter val="129,00"/>
        <filter val="130,00"/>
        <filter val="14,44"/>
        <filter val="15,93"/>
        <filter val="157,00"/>
        <filter val="158,00"/>
        <filter val="167,00"/>
        <filter val="19,20"/>
        <filter val="22,73"/>
        <filter val="23,00"/>
        <filter val="264,11"/>
        <filter val="27,08"/>
        <filter val="280,00"/>
        <filter val="288,00"/>
        <filter val="29,92"/>
        <filter val="3"/>
        <filter val="38,00"/>
        <filter val="42,00"/>
        <filter val="53,03"/>
        <filter val="55,00"/>
        <filter val="60,00"/>
        <filter val="65,00"/>
        <filter val="65,42"/>
        <filter val="7,69"/>
        <filter val="74,00"/>
        <filter val="8,67"/>
        <filter val="83,00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2025-10-08T11:40:29Z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