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DD3F4A0-374E-4870-BBE3-A5C1D54BB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447" i="1" l="1"/>
  <c r="Z311" i="1"/>
  <c r="Z485" i="1"/>
  <c r="Z463" i="1"/>
  <c r="Z199" i="1"/>
  <c r="Z32" i="1"/>
  <c r="Y511" i="1"/>
  <c r="Y508" i="1"/>
  <c r="Z211" i="1"/>
  <c r="Z109" i="1"/>
  <c r="Z80" i="1"/>
  <c r="Z399" i="1"/>
  <c r="Y509" i="1"/>
  <c r="Z303" i="1"/>
  <c r="Z512" i="1" s="1"/>
  <c r="Y507" i="1"/>
  <c r="Y510" i="1" l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<sst xmlns="http://schemas.openxmlformats.org/spreadsheetml/2006/main" count="2277" uniqueCount="831">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</sst>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50</v>
      </c>
      <c r="Y159" s="568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70</v>
      </c>
      <c r="Y160" s="568">
        <f t="shared" si="21"/>
        <v>71.400000000000006</v>
      </c>
      <c r="Z160" s="36">
        <f>IFERROR(IF(Y160=0,"",ROUNDUP(Y160/H160,0)*0.00902),"")</f>
        <v>0.15334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73.5</v>
      </c>
      <c r="BN160" s="64">
        <f t="shared" si="23"/>
        <v>74.97</v>
      </c>
      <c r="BO160" s="64">
        <f t="shared" si="24"/>
        <v>0.12626262626262624</v>
      </c>
      <c r="BP160" s="64">
        <f t="shared" si="25"/>
        <v>0.12878787878787878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40.476190476190474</v>
      </c>
      <c r="Y167" s="569">
        <f>IFERROR(Y158/H158,"0")+IFERROR(Y159/H159,"0")+IFERROR(Y160/H160,"0")+IFERROR(Y161/H161,"0")+IFERROR(Y162/H162,"0")+IFERROR(Y163/H163,"0")+IFERROR(Y164/H164,"0")+IFERROR(Y165/H165,"0")+IFERROR(Y166/H166,"0")</f>
        <v>41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0.36982000000000004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170</v>
      </c>
      <c r="Y168" s="569">
        <f>IFERROR(SUM(Y158:Y166),"0")</f>
        <v>172.20000000000002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100</v>
      </c>
      <c r="Y192" s="568">
        <f t="shared" si="26"/>
        <v>102.60000000000001</v>
      </c>
      <c r="Z192" s="36">
        <f>IFERROR(IF(Y192=0,"",ROUNDUP(Y192/H192,0)*0.00902),"")</f>
        <v>0.17138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103.88888888888889</v>
      </c>
      <c r="BN192" s="64">
        <f t="shared" si="28"/>
        <v>106.59000000000002</v>
      </c>
      <c r="BO192" s="64">
        <f t="shared" si="29"/>
        <v>0.14029180695847362</v>
      </c>
      <c r="BP192" s="64">
        <f t="shared" si="30"/>
        <v>0.14393939393939395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150</v>
      </c>
      <c r="Y193" s="568">
        <f t="shared" si="26"/>
        <v>151.20000000000002</v>
      </c>
      <c r="Z193" s="36">
        <f>IFERROR(IF(Y193=0,"",ROUNDUP(Y193/H193,0)*0.00902),"")</f>
        <v>0.25256000000000001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155.83333333333331</v>
      </c>
      <c r="BN193" s="64">
        <f t="shared" si="28"/>
        <v>157.08000000000001</v>
      </c>
      <c r="BO193" s="64">
        <f t="shared" si="29"/>
        <v>0.21043771043771042</v>
      </c>
      <c r="BP193" s="64">
        <f t="shared" si="30"/>
        <v>0.21212121212121213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170</v>
      </c>
      <c r="Y194" s="568">
        <f t="shared" si="26"/>
        <v>172.8</v>
      </c>
      <c r="Z194" s="36">
        <f>IFERROR(IF(Y194=0,"",ROUNDUP(Y194/H194,0)*0.00902),"")</f>
        <v>0.28864000000000001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176.61111111111111</v>
      </c>
      <c r="BN194" s="64">
        <f t="shared" si="28"/>
        <v>179.52</v>
      </c>
      <c r="BO194" s="64">
        <f t="shared" si="29"/>
        <v>0.23849607182940516</v>
      </c>
      <c r="BP194" s="64">
        <f t="shared" si="30"/>
        <v>0.24242424242424243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124.07407407407406</v>
      </c>
      <c r="Y199" s="569">
        <f>IFERROR(Y191/H191,"0")+IFERROR(Y192/H192,"0")+IFERROR(Y193/H193,"0")+IFERROR(Y194/H194,"0")+IFERROR(Y195/H195,"0")+IFERROR(Y196/H196,"0")+IFERROR(Y197/H197,"0")+IFERROR(Y198/H198,"0")</f>
        <v>126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1.13652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670</v>
      </c>
      <c r="Y200" s="569">
        <f>IFERROR(SUM(Y191:Y198),"0")</f>
        <v>680.40000000000009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336</v>
      </c>
      <c r="Y205" s="568">
        <f t="shared" si="31"/>
        <v>336</v>
      </c>
      <c r="Z205" s="36">
        <f t="shared" ref="Z205:Z210" si="36">IFERROR(IF(Y205=0,"",ROUNDUP(Y205/H205,0)*0.00651),"")</f>
        <v>0.91139999999999999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373.8</v>
      </c>
      <c r="BN205" s="64">
        <f t="shared" si="33"/>
        <v>373.8</v>
      </c>
      <c r="BO205" s="64">
        <f t="shared" si="34"/>
        <v>0.76923076923076927</v>
      </c>
      <c r="BP205" s="64">
        <f t="shared" si="35"/>
        <v>0.76923076923076927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240</v>
      </c>
      <c r="Y207" s="568">
        <f t="shared" si="31"/>
        <v>240</v>
      </c>
      <c r="Z207" s="36">
        <f t="shared" si="36"/>
        <v>0.65100000000000002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265.20000000000005</v>
      </c>
      <c r="BN207" s="64">
        <f t="shared" si="33"/>
        <v>265.20000000000005</v>
      </c>
      <c r="BO207" s="64">
        <f t="shared" si="34"/>
        <v>0.5494505494505495</v>
      </c>
      <c r="BP207" s="64">
        <f t="shared" si="35"/>
        <v>0.5494505494505495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192</v>
      </c>
      <c r="Y208" s="568">
        <f t="shared" si="31"/>
        <v>192</v>
      </c>
      <c r="Z208" s="36">
        <f t="shared" si="36"/>
        <v>0.52080000000000004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212.16000000000003</v>
      </c>
      <c r="BN208" s="64">
        <f t="shared" si="33"/>
        <v>212.16000000000003</v>
      </c>
      <c r="BO208" s="64">
        <f t="shared" si="34"/>
        <v>0.43956043956043961</v>
      </c>
      <c r="BP208" s="64">
        <f t="shared" si="35"/>
        <v>0.43956043956043961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192</v>
      </c>
      <c r="Y209" s="568">
        <f t="shared" si="31"/>
        <v>192</v>
      </c>
      <c r="Z209" s="36">
        <f t="shared" si="36"/>
        <v>0.52080000000000004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212.16000000000003</v>
      </c>
      <c r="BN209" s="64">
        <f t="shared" si="33"/>
        <v>212.16000000000003</v>
      </c>
      <c r="BO209" s="64">
        <f t="shared" si="34"/>
        <v>0.43956043956043961</v>
      </c>
      <c r="BP209" s="64">
        <f t="shared" si="35"/>
        <v>0.43956043956043961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168</v>
      </c>
      <c r="Y210" s="568">
        <f t="shared" si="31"/>
        <v>168</v>
      </c>
      <c r="Z210" s="36">
        <f t="shared" si="36"/>
        <v>0.45569999999999999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186.06</v>
      </c>
      <c r="BN210" s="64">
        <f t="shared" si="33"/>
        <v>186.06</v>
      </c>
      <c r="BO210" s="64">
        <f t="shared" si="34"/>
        <v>0.38461538461538464</v>
      </c>
      <c r="BP210" s="64">
        <f t="shared" si="35"/>
        <v>0.38461538461538464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470</v>
      </c>
      <c r="Y211" s="569">
        <f>IFERROR(Y202/H202,"0")+IFERROR(Y203/H203,"0")+IFERROR(Y204/H204,"0")+IFERROR(Y205/H205,"0")+IFERROR(Y206/H206,"0")+IFERROR(Y207/H207,"0")+IFERROR(Y208/H208,"0")+IFERROR(Y209/H209,"0")+IFERROR(Y210/H210,"0")</f>
        <v>470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3.0597000000000003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1128</v>
      </c>
      <c r="Y212" s="569">
        <f>IFERROR(SUM(Y202:Y210),"0")</f>
        <v>1128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19.2</v>
      </c>
      <c r="Y214" s="568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21.216000000000001</v>
      </c>
      <c r="BN214" s="64">
        <f>IFERROR(Y214*I214/H214,"0")</f>
        <v>21.216000000000001</v>
      </c>
      <c r="BO214" s="64">
        <f>IFERROR(1/J214*(X214/H214),"0")</f>
        <v>4.3956043956043959E-2</v>
      </c>
      <c r="BP214" s="64">
        <f>IFERROR(1/J214*(Y214/H214),"0")</f>
        <v>4.3956043956043959E-2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19.2</v>
      </c>
      <c r="Y215" s="568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21.216000000000001</v>
      </c>
      <c r="BN215" s="64">
        <f>IFERROR(Y215*I215/H215,"0")</f>
        <v>21.216000000000001</v>
      </c>
      <c r="BO215" s="64">
        <f>IFERROR(1/J215*(X215/H215),"0")</f>
        <v>4.3956043956043959E-2</v>
      </c>
      <c r="BP215" s="64">
        <f>IFERROR(1/J215*(Y215/H215),"0")</f>
        <v>4.3956043956043959E-2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16</v>
      </c>
      <c r="Y216" s="569">
        <f>IFERROR(Y214/H214,"0")+IFERROR(Y215/H215,"0")</f>
        <v>16</v>
      </c>
      <c r="Z216" s="569">
        <f>IFERROR(IF(Z214="",0,Z214),"0")+IFERROR(IF(Z215="",0,Z215),"0")</f>
        <v>0.10416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38.4</v>
      </c>
      <c r="Y217" s="569">
        <f>IFERROR(SUM(Y214:Y215),"0")</f>
        <v>38.4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30</v>
      </c>
      <c r="Y296" s="568">
        <f t="shared" ref="Y296:Y302" si="53">IFERROR(IF(X296="",0,CEILING((X296/$H296),1)*$H296),"")</f>
        <v>33.6</v>
      </c>
      <c r="Z296" s="36">
        <f>IFERROR(IF(Y296=0,"",ROUNDUP(Y296/H296,0)*0.00902),"")</f>
        <v>7.2160000000000002E-2</v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31.928571428571427</v>
      </c>
      <c r="BN296" s="64">
        <f t="shared" ref="BN296:BN302" si="55">IFERROR(Y296*I296/H296,"0")</f>
        <v>35.76</v>
      </c>
      <c r="BO296" s="64">
        <f t="shared" ref="BO296:BO302" si="56">IFERROR(1/J296*(X296/H296),"0")</f>
        <v>5.4112554112554112E-2</v>
      </c>
      <c r="BP296" s="64">
        <f t="shared" ref="BP296:BP302" si="57">IFERROR(1/J296*(Y296/H296),"0")</f>
        <v>6.0606060606060608E-2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7.1428571428571423</v>
      </c>
      <c r="Y303" s="569">
        <f>IFERROR(Y296/H296,"0")+IFERROR(Y297/H297,"0")+IFERROR(Y298/H298,"0")+IFERROR(Y299/H299,"0")+IFERROR(Y300/H300,"0")+IFERROR(Y301/H301,"0")+IFERROR(Y302/H302,"0")</f>
        <v>8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7.2160000000000002E-2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30</v>
      </c>
      <c r="Y304" s="569">
        <f>IFERROR(SUM(Y296:Y302),"0")</f>
        <v>33.6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30</v>
      </c>
      <c r="Y315" s="568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31.996153846153849</v>
      </c>
      <c r="BN315" s="64">
        <f>IFERROR(Y315*I315/H315,"0")</f>
        <v>33.276000000000003</v>
      </c>
      <c r="BO315" s="64">
        <f>IFERROR(1/J315*(X315/H315),"0")</f>
        <v>6.0096153846153848E-2</v>
      </c>
      <c r="BP315" s="64">
        <f>IFERROR(1/J315*(Y315/H315),"0")</f>
        <v>6.25E-2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3.8461538461538463</v>
      </c>
      <c r="Y317" s="569">
        <f>IFERROR(Y314/H314,"0")+IFERROR(Y315/H315,"0")+IFERROR(Y316/H316,"0")</f>
        <v>4</v>
      </c>
      <c r="Z317" s="569">
        <f>IFERROR(IF(Z314="",0,Z314),"0")+IFERROR(IF(Z315="",0,Z315),"0")+IFERROR(IF(Z316="",0,Z316),"0")</f>
        <v>7.5920000000000001E-2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30</v>
      </c>
      <c r="Y318" s="569">
        <f>IFERROR(SUM(Y314:Y316),"0")</f>
        <v>31.2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2000</v>
      </c>
      <c r="Y342" s="568">
        <f t="shared" ref="Y342:Y348" si="5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2064</v>
      </c>
      <c r="BN342" s="64">
        <f t="shared" ref="BN342:BN348" si="60">IFERROR(Y342*I342/H342,"0")</f>
        <v>2074.3200000000002</v>
      </c>
      <c r="BO342" s="64">
        <f t="shared" ref="BO342:BO348" si="61">IFERROR(1/J342*(X342/H342),"0")</f>
        <v>2.7777777777777777</v>
      </c>
      <c r="BP342" s="64">
        <f t="shared" ref="BP342:BP348" si="62">IFERROR(1/J342*(Y342/H342),"0")</f>
        <v>2.7916666666666665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2000</v>
      </c>
      <c r="Y345" s="568">
        <f t="shared" si="58"/>
        <v>2010</v>
      </c>
      <c r="Z345" s="36">
        <f>IFERROR(IF(Y345=0,"",ROUNDUP(Y345/H345,0)*0.02175),"")</f>
        <v>2.9144999999999999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2064</v>
      </c>
      <c r="BN345" s="64">
        <f t="shared" si="60"/>
        <v>2074.3200000000002</v>
      </c>
      <c r="BO345" s="64">
        <f t="shared" si="61"/>
        <v>2.7777777777777777</v>
      </c>
      <c r="BP345" s="64">
        <f t="shared" si="62"/>
        <v>2.7916666666666665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266.66666666666669</v>
      </c>
      <c r="Y349" s="569">
        <f>IFERROR(Y342/H342,"0")+IFERROR(Y343/H343,"0")+IFERROR(Y344/H344,"0")+IFERROR(Y345/H345,"0")+IFERROR(Y346/H346,"0")+IFERROR(Y347/H347,"0")+IFERROR(Y348/H348,"0")</f>
        <v>268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5.8289999999999997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4000</v>
      </c>
      <c r="Y350" s="569">
        <f>IFERROR(SUM(Y342:Y348),"0")</f>
        <v>4020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2500</v>
      </c>
      <c r="Y352" s="568">
        <f>IFERROR(IF(X352="",0,CEILING((X352/$H352),1)*$H352),"")</f>
        <v>2505</v>
      </c>
      <c r="Z352" s="36">
        <f>IFERROR(IF(Y352=0,"",ROUNDUP(Y352/H352,0)*0.02175),"")</f>
        <v>3.6322499999999995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2580</v>
      </c>
      <c r="BN352" s="64">
        <f>IFERROR(Y352*I352/H352,"0")</f>
        <v>2585.1600000000003</v>
      </c>
      <c r="BO352" s="64">
        <f>IFERROR(1/J352*(X352/H352),"0")</f>
        <v>3.4722222222222219</v>
      </c>
      <c r="BP352" s="64">
        <f>IFERROR(1/J352*(Y352/H352),"0")</f>
        <v>3.4791666666666665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166.66666666666666</v>
      </c>
      <c r="Y354" s="569">
        <f>IFERROR(Y352/H352,"0")+IFERROR(Y353/H353,"0")</f>
        <v>167</v>
      </c>
      <c r="Z354" s="569">
        <f>IFERROR(IF(Z352="",0,Z352),"0")+IFERROR(IF(Z353="",0,Z353),"0")</f>
        <v>3.6322499999999995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2500</v>
      </c>
      <c r="Y355" s="569">
        <f>IFERROR(SUM(Y352:Y353),"0")</f>
        <v>2505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700</v>
      </c>
      <c r="Y362" s="568">
        <f>IFERROR(IF(X362="",0,CEILING((X362/$H362),1)*$H362),"")</f>
        <v>702</v>
      </c>
      <c r="Z362" s="36">
        <f>IFERROR(IF(Y362=0,"",ROUNDUP(Y362/H362,0)*0.01898),"")</f>
        <v>1.48044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740.36666666666667</v>
      </c>
      <c r="BN362" s="64">
        <f>IFERROR(Y362*I362/H362,"0")</f>
        <v>742.48199999999997</v>
      </c>
      <c r="BO362" s="64">
        <f>IFERROR(1/J362*(X362/H362),"0")</f>
        <v>1.2152777777777777</v>
      </c>
      <c r="BP362" s="64">
        <f>IFERROR(1/J362*(Y362/H362),"0")</f>
        <v>1.21875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77.777777777777771</v>
      </c>
      <c r="Y363" s="569">
        <f>IFERROR(Y362/H362,"0")</f>
        <v>78</v>
      </c>
      <c r="Z363" s="569">
        <f>IFERROR(IF(Z362="",0,Z362),"0")</f>
        <v>1.48044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700</v>
      </c>
      <c r="Y364" s="569">
        <f>IFERROR(SUM(Y362:Y362),"0")</f>
        <v>702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30</v>
      </c>
      <c r="Y378" s="56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3.3333333333333335</v>
      </c>
      <c r="Y380" s="569">
        <f>IFERROR(Y378/H378,"0")+IFERROR(Y379/H379,"0")</f>
        <v>4</v>
      </c>
      <c r="Z380" s="569">
        <f>IFERROR(IF(Z378="",0,Z378),"0")+IFERROR(IF(Z379="",0,Z379),"0")</f>
        <v>7.5920000000000001E-2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30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250</v>
      </c>
      <c r="Y434" s="568">
        <f t="shared" si="69"/>
        <v>253.44</v>
      </c>
      <c r="Z434" s="36">
        <f t="shared" si="70"/>
        <v>0.57408000000000003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267.04545454545456</v>
      </c>
      <c r="BN434" s="64">
        <f t="shared" si="72"/>
        <v>270.71999999999997</v>
      </c>
      <c r="BO434" s="64">
        <f t="shared" si="73"/>
        <v>0.45527389277389274</v>
      </c>
      <c r="BP434" s="64">
        <f t="shared" si="74"/>
        <v>0.46153846153846156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450</v>
      </c>
      <c r="Y437" s="568">
        <f t="shared" si="69"/>
        <v>454.08000000000004</v>
      </c>
      <c r="Z437" s="36">
        <f t="shared" si="70"/>
        <v>1.0285599999999999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480.68181818181819</v>
      </c>
      <c r="BN437" s="64">
        <f t="shared" si="72"/>
        <v>485.03999999999996</v>
      </c>
      <c r="BO437" s="64">
        <f t="shared" si="73"/>
        <v>0.81949300699300698</v>
      </c>
      <c r="BP437" s="64">
        <f t="shared" si="74"/>
        <v>0.82692307692307698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132.57575757575756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1.6026400000000001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700</v>
      </c>
      <c r="Y448" s="569">
        <f>IFERROR(SUM(Y432:Y446),"0")</f>
        <v>707.52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300</v>
      </c>
      <c r="Y450" s="568">
        <f>IFERROR(IF(X450="",0,CEILING((X450/$H450),1)*$H450),"")</f>
        <v>300.96000000000004</v>
      </c>
      <c r="Z450" s="36">
        <f>IFERROR(IF(Y450=0,"",ROUNDUP(Y450/H450,0)*0.01196),"")</f>
        <v>0.68171999999999999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320.45454545454544</v>
      </c>
      <c r="BN450" s="64">
        <f>IFERROR(Y450*I450/H450,"0")</f>
        <v>321.48</v>
      </c>
      <c r="BO450" s="64">
        <f>IFERROR(1/J450*(X450/H450),"0")</f>
        <v>0.54632867132867136</v>
      </c>
      <c r="BP450" s="64">
        <f>IFERROR(1/J450*(Y450/H450),"0")</f>
        <v>0.54807692307692313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56.818181818181813</v>
      </c>
      <c r="Y453" s="569">
        <f>IFERROR(Y450/H450,"0")+IFERROR(Y451/H451,"0")+IFERROR(Y452/H452,"0")</f>
        <v>57.000000000000007</v>
      </c>
      <c r="Z453" s="569">
        <f>IFERROR(IF(Z450="",0,Z450),"0")+IFERROR(IF(Z451="",0,Z451),"0")+IFERROR(IF(Z452="",0,Z452),"0")</f>
        <v>0.68171999999999999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300</v>
      </c>
      <c r="Y454" s="569">
        <f>IFERROR(SUM(Y450:Y452),"0")</f>
        <v>300.96000000000004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250</v>
      </c>
      <c r="Y456" s="568">
        <f t="shared" ref="Y456:Y462" si="75">IFERROR(IF(X456="",0,CEILING((X456/$H456),1)*$H456),"")</f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267.04545454545456</v>
      </c>
      <c r="BN456" s="64">
        <f t="shared" ref="BN456:BN462" si="77">IFERROR(Y456*I456/H456,"0")</f>
        <v>270.71999999999997</v>
      </c>
      <c r="BO456" s="64">
        <f t="shared" ref="BO456:BO462" si="78">IFERROR(1/J456*(X456/H456),"0")</f>
        <v>0.45527389277389274</v>
      </c>
      <c r="BP456" s="64">
        <f t="shared" ref="BP456:BP462" si="79">IFERROR(1/J456*(Y456/H456),"0")</f>
        <v>0.46153846153846156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200</v>
      </c>
      <c r="Y457" s="568">
        <f t="shared" si="75"/>
        <v>200.64000000000001</v>
      </c>
      <c r="Z457" s="36">
        <f>IFERROR(IF(Y457=0,"",ROUNDUP(Y457/H457,0)*0.01196),"")</f>
        <v>0.45448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213.63636363636363</v>
      </c>
      <c r="BN457" s="64">
        <f t="shared" si="77"/>
        <v>214.32</v>
      </c>
      <c r="BO457" s="64">
        <f t="shared" si="78"/>
        <v>0.36421911421911418</v>
      </c>
      <c r="BP457" s="64">
        <f t="shared" si="79"/>
        <v>0.36538461538461542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200</v>
      </c>
      <c r="Y458" s="568">
        <f t="shared" si="75"/>
        <v>200.64000000000001</v>
      </c>
      <c r="Z458" s="36">
        <f>IFERROR(IF(Y458=0,"",ROUNDUP(Y458/H458,0)*0.01196),"")</f>
        <v>0.45448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213.63636363636363</v>
      </c>
      <c r="BN458" s="64">
        <f t="shared" si="77"/>
        <v>214.32</v>
      </c>
      <c r="BO458" s="64">
        <f t="shared" si="78"/>
        <v>0.36421911421911418</v>
      </c>
      <c r="BP458" s="64">
        <f t="shared" si="79"/>
        <v>0.36538461538461542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123.10606060606059</v>
      </c>
      <c r="Y463" s="569">
        <f>IFERROR(Y456/H456,"0")+IFERROR(Y457/H457,"0")+IFERROR(Y458/H458,"0")+IFERROR(Y459/H459,"0")+IFERROR(Y460/H460,"0")+IFERROR(Y461/H461,"0")+IFERROR(Y462/H462,"0")</f>
        <v>124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1.4830400000000001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650</v>
      </c>
      <c r="Y464" s="569">
        <f>IFERROR(SUM(Y456:Y462),"0")</f>
        <v>654.72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30</v>
      </c>
      <c r="Y488" s="568">
        <f>IFERROR(IF(X488="",0,CEILING((X488/$H488),1)*$H488),"")</f>
        <v>33.6</v>
      </c>
      <c r="Z488" s="36">
        <f>IFERROR(IF(Y488=0,"",ROUNDUP(Y488/H488,0)*0.00902),"")</f>
        <v>7.2160000000000002E-2</v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31.928571428571427</v>
      </c>
      <c r="BN488" s="64">
        <f>IFERROR(Y488*I488/H488,"0")</f>
        <v>35.76</v>
      </c>
      <c r="BO488" s="64">
        <f>IFERROR(1/J488*(X488/H488),"0")</f>
        <v>5.4112554112554112E-2</v>
      </c>
      <c r="BP488" s="64">
        <f>IFERROR(1/J488*(Y488/H488),"0")</f>
        <v>6.0606060606060608E-2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7.1428571428571423</v>
      </c>
      <c r="Y490" s="569">
        <f>IFERROR(Y488/H488,"0")+IFERROR(Y489/H489,"0")</f>
        <v>8</v>
      </c>
      <c r="Z490" s="569">
        <f>IFERROR(IF(Z488="",0,Z488),"0")+IFERROR(IF(Z489="",0,Z489),"0")</f>
        <v>7.2160000000000002E-2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30</v>
      </c>
      <c r="Y491" s="569">
        <f>IFERROR(SUM(Y488:Y489),"0")</f>
        <v>33.6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10976.4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11043.599999999999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11506.246090354089</v>
      </c>
      <c r="Y508" s="569">
        <f>IFERROR(SUM(BN22:BN504),"0")</f>
        <v>11576.675999999996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11956.246090354089</v>
      </c>
      <c r="Y510" s="569">
        <f>GrossWeightTotalR+PalletQtyTotalR*25</f>
        <v>12026.675999999996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1495.6265771265769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1505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19.675449999999998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172.20000000000002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1846.8000000000002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64.8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7227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1663.2000000000003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33.6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2025-07-10T06:25:16Z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