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29EC5143-718D-4F92-A91F-B03DB745E57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Бердянск!$A$3:$I$3</definedName>
    <definedName name="_xlnm._FilterDatabase" localSheetId="2" hidden="1">Донецк!$A$3:$I$3</definedName>
    <definedName name="_xlnm._FilterDatabase" localSheetId="3" hidden="1">Луганск!$A$3:$I$3</definedName>
    <definedName name="_xlnm._FilterDatabase" localSheetId="0" hidden="1">Мелитополь!$A$3:$I$50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H50" i="1" s="1"/>
  <c r="F4" i="1"/>
  <c r="A53" i="1" l="1"/>
</calcChain>
</file>

<file path=xl/sharedStrings.xml><?xml version="1.0" encoding="utf-8"?>
<sst xmlns="http://schemas.openxmlformats.org/spreadsheetml/2006/main" count="296" uniqueCount="72">
  <si>
    <t>пример заполнения</t>
  </si>
  <si>
    <t>\</t>
  </si>
  <si>
    <t>Наименование Контрагента</t>
  </si>
  <si>
    <t>Штучный сыр заполняется в этой колонке</t>
  </si>
  <si>
    <t>Весовой сыр заполняется в этой колонке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</si>
  <si>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</si>
  <si>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</si>
  <si>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</si>
  <si>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</si>
  <si>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</si>
  <si>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</si>
  <si>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Вес 1 штучки или 1 бруса</t>
  </si>
  <si>
    <t>Заказ в кг</t>
  </si>
  <si>
    <t>Комментарии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</si>
  <si>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</si>
  <si>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полутвердый "Российский" 3,2 кг, 50%, "Папа Может" ЮГ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</si>
  <si>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</si>
  <si>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 xml:space="preserve">Сыр полутвердый "Голландский" с массовой долей жира в пересчете на сухое </t>
  </si>
  <si>
    <t>Сыр ПАПА МОЖЕТ "Гауда Голд" фасованный массовая доля жира в сухом веществе 45 %, пленка полимерная, газовая среда, 180 г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</si>
  <si>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</si>
  <si>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 3,2кг)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</si>
  <si>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</si>
  <si>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"Тильзитер" ж. 45% газ.среда, 400 гр (8 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</si>
  <si>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</si>
  <si>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</si>
  <si>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"Папин завтрак" ж. 45% газ.среда, 400 гр (8 шт)</t>
  </si>
  <si>
    <t>Сыр ПАПА МОЖЕТ "Министерский" фасованный массовая доля жира в сухом веществе 45 %, пленка полимерная, газовая среда, 180 г</t>
  </si>
  <si>
    <t>Сыр ПАПА МОЖЕТ "Министерский" ж. 45% газ.среда, 400 гр (8 шт)</t>
  </si>
  <si>
    <t>Сыр Сливочный со вкусом топленого молока 45% тм Папа Может, брус (2 шт)</t>
  </si>
  <si>
    <t>Средний вес короба 7( вес 1 бруса 3,5кг)</t>
  </si>
  <si>
    <t>Масло сливочное ПАПА МОЖЕТ 72.5%, фас. в фольгу, 180гр</t>
  </si>
  <si>
    <t>Масло сливочное ПАПА МОЖЕТ 82.5%, фас. в фольгу, 180гр</t>
  </si>
  <si>
    <t>783К798</t>
  </si>
  <si>
    <t>Сыч/Прод Коровино Российский 50% 200г  СЗМЖ</t>
  </si>
  <si>
    <t>783К811</t>
  </si>
  <si>
    <t>Сыч/Прод Коровино Российский Оригин  50% вес  (3,5 кг брус) СЗМЖ</t>
  </si>
  <si>
    <t>Средний вес короба 15( вес 1 бруса 3,5 кг)</t>
  </si>
  <si>
    <t>783К801</t>
  </si>
  <si>
    <t>Сыч/Прод Коровино Тильзитер 50% 200г  СЗМЖ</t>
  </si>
  <si>
    <t>783К825</t>
  </si>
  <si>
    <t>Сыч/Прод Коровино Тильзитер Оригин  50% вес  (3,5 кг брус) СЗМЖ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</si>
  <si>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</si>
  <si>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</si>
  <si>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</si>
  <si>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</si>
  <si>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</si>
  <si>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</si>
  <si>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 xml:space="preserve">Сыр "Пармезан" (срок созревания 3 месяцев) м.д.ж. в с.в. 40% брусок ОСТАНКИНО </t>
  </si>
  <si>
    <t>Средний вес короба 15( вес 1 брус 2,5кг)</t>
  </si>
  <si>
    <t>Сыр «Алтайский Gold» («Алтайский Золотой») с м.д.ж. в сухом веществе 50%, ТМ "Останкино" цилиндр 1,5 кг</t>
  </si>
  <si>
    <t>Средний вес короба 7,8( вес 1 цилиндра 1,3кг)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</si>
  <si>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</si>
  <si>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</si>
  <si>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</si>
  <si>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"Сливочный" 45% 180 гр ТМ "ПАПА МОЖЕТ"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</si>
  <si>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</si>
  <si>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</si>
  <si>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</si>
  <si>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Плавленый сыр "Шоколадный" 30% 180 гр ТМ "ПАПА МОЖЕТ"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</si>
  <si>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</si>
  <si>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</si>
  <si>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</si>
  <si>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Российский Особый 45%. Нарезка 125г  ТМ Папа Может</t>
  </si>
  <si>
    <t>Сыр Голландский 45%. Нарезка 125г ТМ Папа Может</t>
  </si>
  <si>
    <t xml:space="preserve">Сыр Бурмакинский халуми </t>
  </si>
  <si>
    <t>Средний вес короба 2( вес 1 шт 0,200 гр)</t>
  </si>
  <si>
    <t xml:space="preserve">Сыр Бурмакинский полутвердый сливочный </t>
  </si>
  <si>
    <t>Средний вес короба 5( вес 1 брус 0,800 гр)</t>
  </si>
  <si>
    <t>Спред растительно-сливочный «Сливочный вкус» 72,5% 180гр</t>
  </si>
  <si>
    <t>Спред растительно-сливочный «Сливочный вкус» 82,5% 180гр</t>
  </si>
  <si>
    <t>Сырный продукт Моцарелла 45% (батоны) 1,0кг ТМ "КОРОВИНО"</t>
  </si>
  <si>
    <t>ИТОГО вес поставки в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</si>
</sst>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9" fillId="0" borderId="1" xfId="0" applyFont="1" applyBorder="1"/>
    <xf numFmtId="0" fontId="2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/>
    </xf>
    <xf numFmtId="0" fontId="9" fillId="6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2" fontId="2" fillId="8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25" activePane="bottomLeft" state="frozen"/>
      <selection pane="bottomLeft" activeCell="E56" sqref="E56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650</v>
      </c>
      <c r="E4" s="21"/>
      <c r="F4" s="12">
        <f>D4/C4</f>
        <v>65</v>
      </c>
      <c r="G4" s="16">
        <v>0.18</v>
      </c>
      <c r="H4" s="12">
        <f>G4*D4</f>
        <v>117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148.5</v>
      </c>
      <c r="F5" s="12">
        <f>E5/16.5</f>
        <v>9</v>
      </c>
      <c r="G5" s="16">
        <v>3.2</v>
      </c>
      <c r="H5" s="12">
        <f>E5</f>
        <v>148.5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1100</v>
      </c>
      <c r="E6" s="21"/>
      <c r="F6" s="12">
        <f>D6/C6</f>
        <v>110</v>
      </c>
      <c r="G6" s="16">
        <v>0.18</v>
      </c>
      <c r="H6" s="12">
        <f>G6*D6</f>
        <v>198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>
        <v>99</v>
      </c>
      <c r="F7" s="12">
        <f>E7/16.5</f>
        <v>6</v>
      </c>
      <c r="G7" s="12">
        <v>3.5</v>
      </c>
      <c r="H7" s="12">
        <f>E7</f>
        <v>99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82.5</v>
      </c>
      <c r="F9" s="12">
        <f>E9/16.5</f>
        <v>5</v>
      </c>
      <c r="G9" s="12">
        <v>3.5</v>
      </c>
      <c r="H9" s="12">
        <f>E9</f>
        <v>82.5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150</v>
      </c>
      <c r="E10" s="21"/>
      <c r="F10" s="12">
        <f>D10/C10</f>
        <v>15</v>
      </c>
      <c r="G10" s="16">
        <v>0.18</v>
      </c>
      <c r="H10" s="12">
        <f>G10*D10</f>
        <v>27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450</v>
      </c>
      <c r="E13" s="21"/>
      <c r="F13" s="12">
        <f>D13/C13</f>
        <v>45</v>
      </c>
      <c r="G13" s="16">
        <v>0.2</v>
      </c>
      <c r="H13" s="12">
        <f>G13*D13</f>
        <v>90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75</v>
      </c>
      <c r="F21" s="12">
        <f>E21/15</f>
        <v>5</v>
      </c>
      <c r="G21" s="16">
        <v>3.5</v>
      </c>
      <c r="H21" s="12">
        <f>E21</f>
        <v>75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450</v>
      </c>
      <c r="E22" s="21"/>
      <c r="F22" s="12">
        <f>D22/C22</f>
        <v>45</v>
      </c>
      <c r="G22" s="16">
        <v>0.2</v>
      </c>
      <c r="H22" s="12">
        <f>G22*D22</f>
        <v>90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300</v>
      </c>
      <c r="F23" s="12">
        <f>E23/15</f>
        <v>20</v>
      </c>
      <c r="G23" s="16">
        <v>3.5</v>
      </c>
      <c r="H23" s="12">
        <f>E23</f>
        <v>300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150</v>
      </c>
      <c r="E24" s="21"/>
      <c r="F24" s="12">
        <f t="shared" ref="F24:F29" si="0">D24/C24</f>
        <v>25</v>
      </c>
      <c r="G24" s="16">
        <v>0.1</v>
      </c>
      <c r="H24" s="12">
        <f t="shared" ref="H24:H29" si="1">G24*D24</f>
        <v>15</v>
      </c>
      <c r="I24" s="12"/>
    </row>
    <row r="25" spans="1:9">
      <c r="A25" s="2">
        <v>8444187</v>
      </c>
      <c r="B25" s="3" t="s">
        <v>42</v>
      </c>
      <c r="C25" s="10">
        <v>6</v>
      </c>
      <c r="D25" s="21">
        <v>150</v>
      </c>
      <c r="E25" s="21"/>
      <c r="F25" s="12">
        <f t="shared" si="0"/>
        <v>25</v>
      </c>
      <c r="G25" s="16">
        <v>0.1</v>
      </c>
      <c r="H25" s="12">
        <f t="shared" si="1"/>
        <v>15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198</v>
      </c>
      <c r="E29" s="21"/>
      <c r="F29" s="12">
        <f t="shared" si="0"/>
        <v>33</v>
      </c>
      <c r="G29" s="16">
        <v>0.18</v>
      </c>
      <c r="H29" s="12">
        <f t="shared" si="1"/>
        <v>35.64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33</v>
      </c>
      <c r="F32" s="12">
        <f>E32/16.5</f>
        <v>2</v>
      </c>
      <c r="G32" s="16">
        <v>3.2</v>
      </c>
      <c r="H32" s="12">
        <f>E32</f>
        <v>33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>
        <v>64</v>
      </c>
      <c r="E33" s="21"/>
      <c r="F33" s="12">
        <f t="shared" ref="F33:F44" si="2">D33/C33</f>
        <v>8</v>
      </c>
      <c r="G33" s="16">
        <v>0.4</v>
      </c>
      <c r="H33" s="12">
        <f t="shared" ref="H33:H38" si="3">G33*D33</f>
        <v>25.6</v>
      </c>
      <c r="I33" s="12"/>
    </row>
    <row r="34" spans="1:9">
      <c r="A34" s="2">
        <v>9988476</v>
      </c>
      <c r="B34" s="3" t="s">
        <v>53</v>
      </c>
      <c r="C34" s="10">
        <v>28</v>
      </c>
      <c r="D34" s="21">
        <v>56</v>
      </c>
      <c r="E34" s="21"/>
      <c r="F34" s="12">
        <f t="shared" si="2"/>
        <v>2</v>
      </c>
      <c r="G34" s="16">
        <v>0.4</v>
      </c>
      <c r="H34" s="12">
        <f t="shared" si="3"/>
        <v>22.400000000000002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144</v>
      </c>
      <c r="E36" s="21"/>
      <c r="F36" s="12">
        <f t="shared" si="2"/>
        <v>9</v>
      </c>
      <c r="G36" s="16">
        <v>0.18</v>
      </c>
      <c r="H36" s="12">
        <f t="shared" si="3"/>
        <v>25.919999999999998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128</v>
      </c>
      <c r="E37" s="21"/>
      <c r="F37" s="12">
        <f t="shared" si="2"/>
        <v>8</v>
      </c>
      <c r="G37" s="16">
        <v>0.18</v>
      </c>
      <c r="H37" s="12">
        <f t="shared" si="3"/>
        <v>23.04</v>
      </c>
      <c r="I37" s="12"/>
    </row>
    <row r="38" spans="1:9">
      <c r="A38" s="2">
        <v>9988421</v>
      </c>
      <c r="B38" s="3" t="s">
        <v>57</v>
      </c>
      <c r="C38" s="10">
        <v>16</v>
      </c>
      <c r="D38" s="21">
        <v>160</v>
      </c>
      <c r="E38" s="21"/>
      <c r="F38" s="12">
        <f t="shared" si="2"/>
        <v>10</v>
      </c>
      <c r="G38" s="16">
        <v>0.14000000000000001</v>
      </c>
      <c r="H38" s="12">
        <f t="shared" si="3"/>
        <v>22.400000000000002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1445.0000000000002</v>
      </c>
      <c r="I50" s="12"/>
    </row>
    <row r="53" spans="1:9">
      <c r="A53" s="11">
        <f>H50+Бердянск!H50+Донецк!H50+Луганск!H50</f>
        <v>2639.8200000000006</v>
      </c>
    </row>
  </sheetData>
  <autoFilter ref="A3:I50" xr:uid="{00000000-0009-0000-0000-000000000000}"/>
  <pageMargins left="0" right="0" top="0.1388888888888889" bottom="0.1388888888888889" header="0" footer="0"/>
  <pageSetup paperSize="9" firstPageNumber="0" orientation="portrait" horizontalDpi="300" verticalDpi="300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workbookViewId="0">
      <pane ySplit="3" topLeftCell="A19" activePane="bottomLeft" state="frozen"/>
      <selection pane="bottomLeft" activeCell="E13" sqref="E1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250</v>
      </c>
      <c r="E4" s="21"/>
      <c r="F4" s="12">
        <f>D4/C4</f>
        <v>25</v>
      </c>
      <c r="G4" s="16">
        <v>0.18</v>
      </c>
      <c r="H4" s="12">
        <f>G4*D4</f>
        <v>45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132</v>
      </c>
      <c r="F5" s="12">
        <f>E5/16.5</f>
        <v>8</v>
      </c>
      <c r="G5" s="16">
        <v>3.2</v>
      </c>
      <c r="H5" s="12">
        <f>E5</f>
        <v>132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200</v>
      </c>
      <c r="E6" s="21"/>
      <c r="F6" s="12">
        <f>D6/C6</f>
        <v>20</v>
      </c>
      <c r="G6" s="16">
        <v>0.18</v>
      </c>
      <c r="H6" s="12">
        <f>G6*D6</f>
        <v>36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99</v>
      </c>
      <c r="F9" s="12">
        <f>E9/16.5</f>
        <v>6</v>
      </c>
      <c r="G9" s="12">
        <v>3.5</v>
      </c>
      <c r="H9" s="12">
        <f>E9</f>
        <v>99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240</v>
      </c>
      <c r="F23" s="12">
        <f>E23/15</f>
        <v>16</v>
      </c>
      <c r="G23" s="16">
        <v>3.5</v>
      </c>
      <c r="H23" s="12">
        <f>E23</f>
        <v>240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306</v>
      </c>
      <c r="E24" s="21"/>
      <c r="F24" s="12">
        <f t="shared" ref="F24:F29" si="0">D24/C24</f>
        <v>51</v>
      </c>
      <c r="G24" s="16">
        <v>0.1</v>
      </c>
      <c r="H24" s="12">
        <f t="shared" ref="H24:H29" si="1">G24*D24</f>
        <v>30.6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40</v>
      </c>
      <c r="E26" s="21"/>
      <c r="F26" s="12">
        <f t="shared" si="0"/>
        <v>5</v>
      </c>
      <c r="G26" s="16">
        <v>0.1</v>
      </c>
      <c r="H26" s="12">
        <f t="shared" si="1"/>
        <v>4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>
        <v>28</v>
      </c>
      <c r="E34" s="21"/>
      <c r="F34" s="12">
        <f t="shared" si="2"/>
        <v>1</v>
      </c>
      <c r="G34" s="16">
        <v>0.4</v>
      </c>
      <c r="H34" s="12">
        <f t="shared" si="3"/>
        <v>11.200000000000001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16</v>
      </c>
      <c r="E37" s="21"/>
      <c r="F37" s="12">
        <f t="shared" si="2"/>
        <v>1</v>
      </c>
      <c r="G37" s="16">
        <v>0.18</v>
      </c>
      <c r="H37" s="12">
        <f t="shared" si="3"/>
        <v>2.88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600.68000000000006</v>
      </c>
      <c r="I50" s="12"/>
    </row>
  </sheetData>
  <autoFilter ref="A3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pane ySplit="3" topLeftCell="A22" activePane="bottomLeft" state="frozen"/>
      <selection pane="bottomLeft" activeCell="D9" sqref="D9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60</v>
      </c>
      <c r="E4" s="21"/>
      <c r="F4" s="12">
        <f>D4/C4</f>
        <v>6</v>
      </c>
      <c r="G4" s="16">
        <v>0.18</v>
      </c>
      <c r="H4" s="12">
        <f>G4*D4</f>
        <v>10.799999999999999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16.5</v>
      </c>
      <c r="F5" s="12">
        <f>E5/16.5</f>
        <v>1</v>
      </c>
      <c r="G5" s="16">
        <v>3.2</v>
      </c>
      <c r="H5" s="12">
        <f>E5</f>
        <v>16.5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50</v>
      </c>
      <c r="E6" s="21"/>
      <c r="F6" s="12">
        <f>D6/C6</f>
        <v>5</v>
      </c>
      <c r="G6" s="16">
        <v>0.18</v>
      </c>
      <c r="H6" s="12">
        <f>G6*D6</f>
        <v>9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10</v>
      </c>
      <c r="E8" s="21"/>
      <c r="F8" s="12">
        <f>D8/C8</f>
        <v>1</v>
      </c>
      <c r="G8" s="16">
        <v>0.18</v>
      </c>
      <c r="H8" s="12">
        <f>G8*D8</f>
        <v>1.7999999999999998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80</v>
      </c>
      <c r="E10" s="21"/>
      <c r="F10" s="12">
        <f>D10/C10</f>
        <v>8</v>
      </c>
      <c r="G10" s="16">
        <v>0.18</v>
      </c>
      <c r="H10" s="12">
        <f>G10*D10</f>
        <v>14.399999999999999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100</v>
      </c>
      <c r="E20" s="21"/>
      <c r="F20" s="12">
        <f>D20/C20</f>
        <v>10</v>
      </c>
      <c r="G20" s="16">
        <v>0.2</v>
      </c>
      <c r="H20" s="12">
        <f>G20*D20</f>
        <v>20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490</v>
      </c>
      <c r="E22" s="21"/>
      <c r="F22" s="12">
        <f>D22/C22</f>
        <v>49</v>
      </c>
      <c r="G22" s="16">
        <v>0.2</v>
      </c>
      <c r="H22" s="12">
        <f>G22*D22</f>
        <v>98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150</v>
      </c>
      <c r="F23" s="12">
        <f>E23/15</f>
        <v>10</v>
      </c>
      <c r="G23" s="16">
        <v>3.5</v>
      </c>
      <c r="H23" s="12">
        <f>E23</f>
        <v>150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144</v>
      </c>
      <c r="E24" s="21"/>
      <c r="F24" s="12">
        <f t="shared" ref="F24:F29" si="0">D24/C24</f>
        <v>24</v>
      </c>
      <c r="G24" s="16">
        <v>0.1</v>
      </c>
      <c r="H24" s="12">
        <f t="shared" ref="H24:H29" si="1">G24*D24</f>
        <v>14.4</v>
      </c>
      <c r="I24" s="12"/>
    </row>
    <row r="25" spans="1:9">
      <c r="A25" s="2">
        <v>8444187</v>
      </c>
      <c r="B25" s="3" t="s">
        <v>42</v>
      </c>
      <c r="C25" s="10">
        <v>6</v>
      </c>
      <c r="D25" s="21">
        <v>240</v>
      </c>
      <c r="E25" s="21"/>
      <c r="F25" s="12">
        <f t="shared" si="0"/>
        <v>40</v>
      </c>
      <c r="G25" s="16">
        <v>0.1</v>
      </c>
      <c r="H25" s="12">
        <f t="shared" si="1"/>
        <v>24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6</v>
      </c>
      <c r="E29" s="21"/>
      <c r="F29" s="12">
        <f t="shared" si="0"/>
        <v>1</v>
      </c>
      <c r="G29" s="16">
        <v>0.18</v>
      </c>
      <c r="H29" s="12">
        <f t="shared" si="1"/>
        <v>1.08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>
        <v>15</v>
      </c>
      <c r="F30" s="12">
        <f>E30/15</f>
        <v>1</v>
      </c>
      <c r="G30" s="16">
        <v>2.5</v>
      </c>
      <c r="H30" s="12">
        <f>E30</f>
        <v>15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16.5</v>
      </c>
      <c r="F32" s="12">
        <f>E32/16.5</f>
        <v>1</v>
      </c>
      <c r="G32" s="16">
        <v>3.2</v>
      </c>
      <c r="H32" s="12">
        <f>E32</f>
        <v>16.5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>
        <v>48</v>
      </c>
      <c r="E33" s="21"/>
      <c r="F33" s="12">
        <f t="shared" ref="F33:F44" si="2">D33/C33</f>
        <v>6</v>
      </c>
      <c r="G33" s="16">
        <v>0.4</v>
      </c>
      <c r="H33" s="12">
        <f t="shared" ref="H33:H38" si="3">G33*D33</f>
        <v>19.200000000000003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>
        <v>64</v>
      </c>
      <c r="E35" s="21"/>
      <c r="F35" s="12">
        <f t="shared" si="2"/>
        <v>4</v>
      </c>
      <c r="G35" s="16">
        <v>0.18</v>
      </c>
      <c r="H35" s="12">
        <f t="shared" si="3"/>
        <v>11.52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32</v>
      </c>
      <c r="E36" s="21"/>
      <c r="F36" s="12">
        <f t="shared" si="2"/>
        <v>2</v>
      </c>
      <c r="G36" s="16">
        <v>0.18</v>
      </c>
      <c r="H36" s="12">
        <f t="shared" si="3"/>
        <v>5.76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16</v>
      </c>
      <c r="E37" s="21"/>
      <c r="F37" s="12">
        <f t="shared" si="2"/>
        <v>1</v>
      </c>
      <c r="G37" s="16">
        <v>0.18</v>
      </c>
      <c r="H37" s="12">
        <f t="shared" si="3"/>
        <v>2.88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430.83999999999992</v>
      </c>
      <c r="I50" s="12"/>
    </row>
  </sheetData>
  <autoFilter ref="A3:I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"/>
  <sheetViews>
    <sheetView workbookViewId="0">
      <pane ySplit="3" topLeftCell="A22" activePane="bottomLeft" state="frozen"/>
      <selection pane="bottomLeft" activeCell="D10" sqref="D10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100</v>
      </c>
      <c r="E4" s="21"/>
      <c r="F4" s="12">
        <f>D4/C4</f>
        <v>10</v>
      </c>
      <c r="G4" s="16">
        <v>0.18</v>
      </c>
      <c r="H4" s="12">
        <f>G4*D4</f>
        <v>18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>
        <v>16.5</v>
      </c>
      <c r="F5" s="12">
        <f>E5/16.5</f>
        <v>1</v>
      </c>
      <c r="G5" s="16">
        <v>3.2</v>
      </c>
      <c r="H5" s="12">
        <f>E5</f>
        <v>16.5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140</v>
      </c>
      <c r="E6" s="21"/>
      <c r="F6" s="12">
        <f>D6/C6</f>
        <v>14</v>
      </c>
      <c r="G6" s="16">
        <v>0.18</v>
      </c>
      <c r="H6" s="12">
        <f>G6*D6</f>
        <v>25.2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/>
      <c r="E8" s="21"/>
      <c r="F8" s="12">
        <f>D8/C8</f>
        <v>0</v>
      </c>
      <c r="G8" s="16">
        <v>0.18</v>
      </c>
      <c r="H8" s="12">
        <f>G8*D8</f>
        <v>0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20</v>
      </c>
      <c r="E10" s="21"/>
      <c r="F10" s="12">
        <f>D10/C10</f>
        <v>2</v>
      </c>
      <c r="G10" s="16">
        <v>0.18</v>
      </c>
      <c r="H10" s="12">
        <f>G10*D10</f>
        <v>3.5999999999999996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45</v>
      </c>
      <c r="F21" s="12">
        <f>E21/15</f>
        <v>3</v>
      </c>
      <c r="G21" s="16">
        <v>3.5</v>
      </c>
      <c r="H21" s="12">
        <f>E21</f>
        <v>45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200</v>
      </c>
      <c r="E22" s="21"/>
      <c r="F22" s="12">
        <f>D22/C22</f>
        <v>20</v>
      </c>
      <c r="G22" s="16">
        <v>0.2</v>
      </c>
      <c r="H22" s="12">
        <f>G22*D22</f>
        <v>40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15</v>
      </c>
      <c r="F23" s="12">
        <f>E23/15</f>
        <v>1</v>
      </c>
      <c r="G23" s="16">
        <v>3.5</v>
      </c>
      <c r="H23" s="12">
        <f>E23</f>
        <v>15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163.30000000000001</v>
      </c>
      <c r="I50" s="12"/>
    </row>
  </sheetData>
  <autoFilter ref="A3:I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2025-09-03T10:55:44Z</dcterms:modified>
</cp:coreProperties>
</file>