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НОРД\2025\05,25\26,05,25 НОРД\"/>
    </mc:Choice>
  </mc:AlternateContent>
  <xr:revisionPtr revIDLastSave="0" documentId="13_ncr:1_{347D61CE-364D-4025-A5E8-35D5BFE808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Sheet!$A$3:$AJ$16</definedName>
  </definedNames>
  <calcPr calcId="191029"/>
</workbook>
</file>

<file path=xl/calcChain.xml><?xml version="1.0" encoding="utf-8"?>
<calcChain xmlns="http://schemas.openxmlformats.org/spreadsheetml/2006/main">
  <c r="AJ7" i="1" l="1"/>
  <c r="AJ9" i="1"/>
  <c r="AJ10" i="1"/>
  <c r="AJ11" i="1"/>
  <c r="AJ12" i="1"/>
  <c r="AJ13" i="1"/>
  <c r="AJ14" i="1"/>
  <c r="AJ16" i="1"/>
  <c r="AJ6" i="1"/>
  <c r="T15" i="1"/>
  <c r="AJ15" i="1" s="1"/>
  <c r="T8" i="1"/>
  <c r="AJ8" i="1" s="1"/>
  <c r="T5" i="1" l="1"/>
  <c r="P7" i="1"/>
  <c r="P8" i="1"/>
  <c r="P9" i="1"/>
  <c r="P10" i="1"/>
  <c r="P11" i="1"/>
  <c r="P12" i="1"/>
  <c r="P13" i="1"/>
  <c r="P14" i="1"/>
  <c r="P15" i="1"/>
  <c r="P16" i="1"/>
  <c r="P6" i="1"/>
  <c r="R7" i="1" l="1"/>
  <c r="W7" i="1" s="1"/>
  <c r="R8" i="1"/>
  <c r="W8" i="1" s="1"/>
  <c r="R9" i="1"/>
  <c r="W9" i="1" s="1"/>
  <c r="R10" i="1"/>
  <c r="W10" i="1" s="1"/>
  <c r="R11" i="1"/>
  <c r="W11" i="1" s="1"/>
  <c r="R12" i="1"/>
  <c r="W12" i="1" s="1"/>
  <c r="R13" i="1"/>
  <c r="W13" i="1" s="1"/>
  <c r="R14" i="1"/>
  <c r="W14" i="1" s="1"/>
  <c r="R15" i="1"/>
  <c r="W15" i="1" s="1"/>
  <c r="R16" i="1"/>
  <c r="W16" i="1" s="1"/>
  <c r="R6" i="1"/>
  <c r="L16" i="1"/>
  <c r="L15" i="1"/>
  <c r="L14" i="1"/>
  <c r="L13" i="1"/>
  <c r="L12" i="1"/>
  <c r="L11" i="1"/>
  <c r="L10" i="1"/>
  <c r="L9" i="1"/>
  <c r="L8" i="1"/>
  <c r="L7" i="1"/>
  <c r="L6" i="1"/>
  <c r="AJ5" i="1"/>
  <c r="AH5" i="1"/>
  <c r="AG5" i="1"/>
  <c r="AF5" i="1"/>
  <c r="AE5" i="1"/>
  <c r="AD5" i="1"/>
  <c r="AC5" i="1"/>
  <c r="AB5" i="1"/>
  <c r="AA5" i="1"/>
  <c r="Z5" i="1"/>
  <c r="Y5" i="1"/>
  <c r="U5" i="1"/>
  <c r="S5" i="1"/>
  <c r="O5" i="1"/>
  <c r="N5" i="1"/>
  <c r="M5" i="1"/>
  <c r="K5" i="1"/>
  <c r="F5" i="1"/>
  <c r="E5" i="1"/>
  <c r="X6" i="1" l="1"/>
  <c r="W6" i="1"/>
  <c r="L5" i="1"/>
  <c r="X15" i="1"/>
  <c r="X11" i="1"/>
  <c r="X8" i="1"/>
  <c r="X13" i="1"/>
  <c r="X9" i="1"/>
  <c r="X7" i="1"/>
  <c r="X16" i="1"/>
  <c r="X14" i="1"/>
  <c r="X12" i="1"/>
  <c r="X10" i="1"/>
  <c r="R5" i="1"/>
</calcChain>
</file>

<file path=xl/sharedStrings.xml><?xml version="1.0" encoding="utf-8"?>
<sst xmlns="http://schemas.openxmlformats.org/spreadsheetml/2006/main" count="83" uniqueCount="56">
  <si>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</si>
  <si>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</si>
  <si>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</si>
  <si>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</si>
  <si>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</si>
  <si>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</si>
  <si>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</si>
  <si>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</si>
  <si>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</si>
  <si>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</si>
  <si>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</si>
  <si>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</si>
  <si>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</si>
  <si>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</si>
  <si>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</si>
  <si>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</si>
  <si>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</si>
  <si>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</si>
  <si>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</si>
  <si>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</si>
  <si>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</si>
  <si>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</si>
  <si>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</si>
  <si>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</si>
  <si>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</si>
  <si>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</si>
  <si>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</si>
  <si>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</si>
  <si>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</si>
  <si>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</si>
  <si>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</si>
  <si>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</si>
  <si>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</si>
  <si>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24,03,</t>
  </si>
  <si>
    <t>17,03,</t>
  </si>
  <si>
    <t>Горбуша б/г "Скит" 1/22  Норд</t>
  </si>
  <si>
    <t>кг</t>
  </si>
  <si>
    <t>нужно увеличить продажи!!!</t>
  </si>
  <si>
    <t>Креветка ВАННАМЕЙ 50-60 1/5  Норд</t>
  </si>
  <si>
    <t>Креветки Королевские 50-70 1/5  Норд</t>
  </si>
  <si>
    <t>Минтай б/г L КТФ 1/18  Норд</t>
  </si>
  <si>
    <t>Мойва сахалин "Доримп" 1/20  Норд</t>
  </si>
  <si>
    <t>Путассу н/р " Механик Сергей Агапов" 1/33  Норд</t>
  </si>
  <si>
    <t>Сельдь "ФОР" 300+ 1/30  Норд</t>
  </si>
  <si>
    <t>Сельдь н/р ФОР 300+ 1/24  Норд</t>
  </si>
  <si>
    <t>Скумбрия н/р 500+ Чили 1/20  Норд</t>
  </si>
  <si>
    <t>Филе пангасиуса 220+ 5% 1/10  Норд</t>
  </si>
  <si>
    <t>Форель н/р 800-1200 Турция (вес)  Норд</t>
  </si>
  <si>
    <t>нет в бланке</t>
  </si>
  <si>
    <t>Скумбрия н/р 400-600 1/25 Норд</t>
  </si>
  <si>
    <t>нужно увеличить продажи</t>
  </si>
  <si>
    <t>заказ</t>
  </si>
  <si>
    <t>29,05,</t>
  </si>
  <si>
    <t>цена стар</t>
  </si>
  <si>
    <t>цена нов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</si>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</sst>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2" fontId="1" fillId="5" borderId="1" xfId="1" applyNumberFormat="1" applyFill="1"/>
    <xf numFmtId="164" fontId="4" fillId="5" borderId="1" xfId="1" applyNumberFormat="1" applyFont="1" applyFill="1"/>
    <xf numFmtId="2" fontId="1" fillId="6" borderId="1" xfId="1" applyNumberFormat="1" applyFill="1"/>
    <xf numFmtId="2" fontId="4" fillId="6" borderId="1" xfId="1" applyNumberFormat="1" applyFon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6" fillId="0" borderId="2" xfId="1" applyNumberFormat="1" applyFont="1" applyBorder="1" applyAlignment="1">
      <alignment horizontal="center" vertic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&#1053;&#1054;&#1056;&#1044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500+ Корея 1/20  Норд</v>
          </cell>
          <cell r="G100">
            <v>270</v>
          </cell>
        </row>
        <row r="101">
          <cell r="F101" t="str">
            <v>Скумбрия н/р 500+ Чили 1/20  Норд</v>
          </cell>
          <cell r="G101">
            <v>285</v>
          </cell>
        </row>
        <row r="102">
          <cell r="F102" t="str">
            <v>Скумбрия н/р 500+"Фареры" Июль 1/25  Норд</v>
          </cell>
          <cell r="G102">
            <v>365</v>
          </cell>
        </row>
        <row r="103">
          <cell r="F103" t="str">
            <v>Филе пангасиуса 220+ 5% 1/10  Норд</v>
          </cell>
          <cell r="G103">
            <v>283</v>
          </cell>
        </row>
        <row r="104">
          <cell r="F104" t="str">
            <v>Форель н/р 0,8-1,2 (вес) Турция  НОРД</v>
          </cell>
          <cell r="G104">
            <v>530</v>
          </cell>
        </row>
        <row r="105">
          <cell r="F105" t="str">
            <v>Форель н/р 800-1200 Турция (вес)  Норд</v>
          </cell>
          <cell r="G105">
            <v>757</v>
          </cell>
        </row>
        <row r="106">
          <cell r="F106" t="str">
            <v>Хек тушка 300-500 1/10  Норд</v>
          </cell>
          <cell r="G106">
            <v>345</v>
          </cell>
        </row>
        <row r="107">
          <cell r="F107" t="str">
            <v>Хек тушка 500-800 Аргентина вес  Норд</v>
          </cell>
          <cell r="G107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P2" sqref="P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0.42578125" customWidth="1"/>
    <col min="9" max="9" width="9.28515625" bestFit="1" customWidth="1"/>
    <col min="10" max="10" width="9.28515625" customWidth="1"/>
    <col min="11" max="12" width="7" customWidth="1"/>
    <col min="13" max="15" width="0.5703125" customWidth="1"/>
    <col min="16" max="16" width="10.140625" style="9" customWidth="1"/>
    <col min="17" max="17" width="11.7109375" style="9" customWidth="1"/>
    <col min="18" max="21" width="7" customWidth="1"/>
    <col min="22" max="22" width="21" customWidth="1"/>
    <col min="23" max="24" width="5" customWidth="1"/>
    <col min="25" max="34" width="6" customWidth="1"/>
    <col min="35" max="35" width="51.7109375" customWidth="1"/>
    <col min="36" max="36" width="7" customWidth="1"/>
    <col min="37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7"/>
      <c r="Q1" s="7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7"/>
      <c r="Q2" s="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55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8" t="s">
        <v>53</v>
      </c>
      <c r="Q3" s="8" t="s">
        <v>54</v>
      </c>
      <c r="R3" s="2" t="s">
        <v>14</v>
      </c>
      <c r="S3" s="3" t="s">
        <v>15</v>
      </c>
      <c r="T3" s="3" t="s">
        <v>51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7"/>
      <c r="Q4" s="7"/>
      <c r="R4" s="1" t="s">
        <v>24</v>
      </c>
      <c r="S4" s="1"/>
      <c r="T4" s="1" t="s">
        <v>52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SUM(E6:E498)</f>
        <v>160.6</v>
      </c>
      <c r="F5" s="4">
        <f>SUM(F6:F498)</f>
        <v>1970.4</v>
      </c>
      <c r="G5" s="7"/>
      <c r="H5" s="1"/>
      <c r="I5" s="1"/>
      <c r="J5" s="1"/>
      <c r="K5" s="4">
        <f>SUM(K6:K498)</f>
        <v>158</v>
      </c>
      <c r="L5" s="4">
        <f>SUM(L6:L498)</f>
        <v>2.6000000000000014</v>
      </c>
      <c r="M5" s="4">
        <f>SUM(M6:M498)</f>
        <v>0</v>
      </c>
      <c r="N5" s="4">
        <f>SUM(N6:N498)</f>
        <v>0</v>
      </c>
      <c r="O5" s="4">
        <f>SUM(O6:O498)</f>
        <v>0</v>
      </c>
      <c r="P5" s="7"/>
      <c r="Q5" s="7"/>
      <c r="R5" s="4">
        <f>SUM(R6:R498)</f>
        <v>32.120000000000005</v>
      </c>
      <c r="S5" s="4">
        <f>SUM(S6:S498)</f>
        <v>220</v>
      </c>
      <c r="T5" s="4">
        <f>SUM(T6:T498)</f>
        <v>240</v>
      </c>
      <c r="U5" s="4">
        <f>SUM(U6:U498)</f>
        <v>240</v>
      </c>
      <c r="V5" s="1"/>
      <c r="W5" s="1"/>
      <c r="X5" s="1"/>
      <c r="Y5" s="4">
        <f t="shared" ref="Y5:AH5" si="0">SUM(Y6:Y498)</f>
        <v>36.480000000000004</v>
      </c>
      <c r="Z5" s="4">
        <f t="shared" si="0"/>
        <v>81.759999999999991</v>
      </c>
      <c r="AA5" s="4">
        <f t="shared" si="0"/>
        <v>54.86</v>
      </c>
      <c r="AB5" s="4">
        <f t="shared" si="0"/>
        <v>76.534400000000005</v>
      </c>
      <c r="AC5" s="4">
        <f t="shared" si="0"/>
        <v>91.103999999999999</v>
      </c>
      <c r="AD5" s="4">
        <f t="shared" si="0"/>
        <v>51.025999999999996</v>
      </c>
      <c r="AE5" s="4">
        <f t="shared" si="0"/>
        <v>46.192</v>
      </c>
      <c r="AF5" s="4">
        <f t="shared" si="0"/>
        <v>49.423999999999999</v>
      </c>
      <c r="AG5" s="4">
        <f t="shared" si="0"/>
        <v>60.120000000000005</v>
      </c>
      <c r="AH5" s="4">
        <f t="shared" si="0"/>
        <v>37.025200000000005</v>
      </c>
      <c r="AI5" s="1"/>
      <c r="AJ5" s="4">
        <f>SUM(AJ6:AJ498)</f>
        <v>240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5.75" thickBot="1" x14ac:dyDescent="0.3">
      <c r="A6" s="1" t="s">
        <v>35</v>
      </c>
      <c r="B6" s="1" t="s">
        <v>36</v>
      </c>
      <c r="C6" s="1">
        <v>154</v>
      </c>
      <c r="D6" s="1"/>
      <c r="E6" s="1"/>
      <c r="F6" s="1">
        <v>154</v>
      </c>
      <c r="G6" s="7">
        <v>1</v>
      </c>
      <c r="H6" s="1"/>
      <c r="I6" s="1"/>
      <c r="J6" s="1"/>
      <c r="K6" s="1"/>
      <c r="L6" s="1">
        <f t="shared" ref="L6:L16" si="1">E6-K6</f>
        <v>0</v>
      </c>
      <c r="M6" s="1"/>
      <c r="N6" s="1"/>
      <c r="O6" s="1"/>
      <c r="P6" s="7">
        <f>VLOOKUP(A6,[1]TDSheet!$F:$G,2,0)</f>
        <v>465</v>
      </c>
      <c r="Q6" s="7">
        <v>485</v>
      </c>
      <c r="R6" s="1">
        <f>E6/5</f>
        <v>0</v>
      </c>
      <c r="S6" s="5"/>
      <c r="T6" s="5"/>
      <c r="U6" s="22">
        <v>0</v>
      </c>
      <c r="V6" s="1"/>
      <c r="W6" s="1" t="e">
        <f>(F6+T6)/R6</f>
        <v>#DIV/0!</v>
      </c>
      <c r="X6" s="1" t="e">
        <f>F6/R6</f>
        <v>#DIV/0!</v>
      </c>
      <c r="Y6" s="1">
        <v>0</v>
      </c>
      <c r="Z6" s="1">
        <v>9.0599999999999987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4.4000000000000004</v>
      </c>
      <c r="AG6" s="1">
        <v>0</v>
      </c>
      <c r="AH6" s="1">
        <v>4.4700000000000006</v>
      </c>
      <c r="AI6" s="20" t="s">
        <v>37</v>
      </c>
      <c r="AJ6" s="1">
        <f>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0" t="s">
        <v>38</v>
      </c>
      <c r="B7" s="11" t="s">
        <v>36</v>
      </c>
      <c r="C7" s="11">
        <v>20</v>
      </c>
      <c r="D7" s="11"/>
      <c r="E7" s="11">
        <v>5</v>
      </c>
      <c r="F7" s="12">
        <v>15</v>
      </c>
      <c r="G7" s="7">
        <v>1</v>
      </c>
      <c r="H7" s="1"/>
      <c r="I7" s="1"/>
      <c r="J7" s="1"/>
      <c r="K7" s="1">
        <v>5</v>
      </c>
      <c r="L7" s="1">
        <f t="shared" si="1"/>
        <v>0</v>
      </c>
      <c r="M7" s="1"/>
      <c r="N7" s="1"/>
      <c r="O7" s="1"/>
      <c r="P7" s="7">
        <f>VLOOKUP(A7,[1]TDSheet!$F:$G,2,0)</f>
        <v>825</v>
      </c>
      <c r="Q7" s="18" t="s">
        <v>48</v>
      </c>
      <c r="R7" s="1">
        <f t="shared" ref="R7:R16" si="2">E7/5</f>
        <v>1</v>
      </c>
      <c r="S7" s="5"/>
      <c r="T7" s="5"/>
      <c r="U7" s="22">
        <v>0</v>
      </c>
      <c r="V7" s="1"/>
      <c r="W7" s="1">
        <f t="shared" ref="W7:W16" si="3">(F7+T7)/R7</f>
        <v>15</v>
      </c>
      <c r="X7" s="1">
        <f t="shared" ref="X7:X16" si="4">F7/R7</f>
        <v>15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21" t="s">
        <v>50</v>
      </c>
      <c r="AJ7" s="1">
        <f t="shared" ref="AJ7:AJ16" si="5">T7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5.75" thickBot="1" x14ac:dyDescent="0.3">
      <c r="A8" s="13" t="s">
        <v>39</v>
      </c>
      <c r="B8" s="14" t="s">
        <v>36</v>
      </c>
      <c r="C8" s="14">
        <v>10</v>
      </c>
      <c r="D8" s="14"/>
      <c r="E8" s="14">
        <v>10</v>
      </c>
      <c r="F8" s="15"/>
      <c r="G8" s="7">
        <v>1</v>
      </c>
      <c r="H8" s="1"/>
      <c r="I8" s="1"/>
      <c r="J8" s="1"/>
      <c r="K8" s="1">
        <v>10</v>
      </c>
      <c r="L8" s="1">
        <f t="shared" si="1"/>
        <v>0</v>
      </c>
      <c r="M8" s="1"/>
      <c r="N8" s="1"/>
      <c r="O8" s="1"/>
      <c r="P8" s="7">
        <f>VLOOKUP(A8,[1]TDSheet!$F:$G,2,0)</f>
        <v>605</v>
      </c>
      <c r="Q8" s="7">
        <v>605</v>
      </c>
      <c r="R8" s="1">
        <f t="shared" si="2"/>
        <v>2</v>
      </c>
      <c r="S8" s="5">
        <v>60</v>
      </c>
      <c r="T8" s="5">
        <f>U8</f>
        <v>40</v>
      </c>
      <c r="U8" s="22">
        <v>40</v>
      </c>
      <c r="V8" s="1"/>
      <c r="W8" s="1">
        <f t="shared" si="3"/>
        <v>20</v>
      </c>
      <c r="X8" s="1">
        <f t="shared" si="4"/>
        <v>0</v>
      </c>
      <c r="Y8" s="1">
        <v>1</v>
      </c>
      <c r="Z8" s="1">
        <v>5</v>
      </c>
      <c r="AA8" s="1">
        <v>5</v>
      </c>
      <c r="AB8" s="1">
        <v>4</v>
      </c>
      <c r="AC8" s="1">
        <v>4</v>
      </c>
      <c r="AD8" s="1">
        <v>3</v>
      </c>
      <c r="AE8" s="1">
        <v>5</v>
      </c>
      <c r="AF8" s="1">
        <v>0</v>
      </c>
      <c r="AG8" s="1">
        <v>0</v>
      </c>
      <c r="AH8" s="1">
        <v>0</v>
      </c>
      <c r="AI8" s="1"/>
      <c r="AJ8" s="1">
        <f t="shared" si="5"/>
        <v>40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" t="s">
        <v>40</v>
      </c>
      <c r="B9" s="1" t="s">
        <v>36</v>
      </c>
      <c r="C9" s="1">
        <v>468</v>
      </c>
      <c r="D9" s="1"/>
      <c r="E9" s="1"/>
      <c r="F9" s="1">
        <v>468</v>
      </c>
      <c r="G9" s="7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7">
        <f>VLOOKUP(A9,[1]TDSheet!$F:$G,2,0)</f>
        <v>205</v>
      </c>
      <c r="Q9" s="7">
        <v>205</v>
      </c>
      <c r="R9" s="1">
        <f t="shared" si="2"/>
        <v>0</v>
      </c>
      <c r="S9" s="5"/>
      <c r="T9" s="5"/>
      <c r="U9" s="22">
        <v>0</v>
      </c>
      <c r="V9" s="1"/>
      <c r="W9" s="1" t="e">
        <f t="shared" si="3"/>
        <v>#DIV/0!</v>
      </c>
      <c r="X9" s="1" t="e">
        <f t="shared" si="4"/>
        <v>#DIV/0!</v>
      </c>
      <c r="Y9" s="1">
        <v>14.74</v>
      </c>
      <c r="Z9" s="1">
        <v>15.28</v>
      </c>
      <c r="AA9" s="1">
        <v>0</v>
      </c>
      <c r="AB9" s="1">
        <v>3.1960000000000002</v>
      </c>
      <c r="AC9" s="1">
        <v>29.47</v>
      </c>
      <c r="AD9" s="1">
        <v>7.38</v>
      </c>
      <c r="AE9" s="1">
        <v>0</v>
      </c>
      <c r="AF9" s="1">
        <v>0</v>
      </c>
      <c r="AG9" s="1">
        <v>0</v>
      </c>
      <c r="AH9" s="1">
        <v>0</v>
      </c>
      <c r="AI9" s="20" t="s">
        <v>37</v>
      </c>
      <c r="AJ9" s="1">
        <f t="shared" si="5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" t="s">
        <v>41</v>
      </c>
      <c r="B10" s="1" t="s">
        <v>36</v>
      </c>
      <c r="C10" s="1">
        <v>100</v>
      </c>
      <c r="D10" s="1"/>
      <c r="E10" s="1"/>
      <c r="F10" s="1">
        <v>100</v>
      </c>
      <c r="G10" s="7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7">
        <f>VLOOKUP(A10,[1]TDSheet!$F:$G,2,0)</f>
        <v>385</v>
      </c>
      <c r="Q10" s="7">
        <v>385</v>
      </c>
      <c r="R10" s="1">
        <f t="shared" si="2"/>
        <v>0</v>
      </c>
      <c r="S10" s="5"/>
      <c r="T10" s="5"/>
      <c r="U10" s="22">
        <v>0</v>
      </c>
      <c r="V10" s="1"/>
      <c r="W10" s="1" t="e">
        <f t="shared" si="3"/>
        <v>#DIV/0!</v>
      </c>
      <c r="X10" s="1" t="e">
        <f t="shared" si="4"/>
        <v>#DIV/0!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20" t="s">
        <v>37</v>
      </c>
      <c r="AJ10" s="1">
        <f t="shared" si="5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5.75" thickBot="1" x14ac:dyDescent="0.3">
      <c r="A11" s="1" t="s">
        <v>42</v>
      </c>
      <c r="B11" s="1" t="s">
        <v>36</v>
      </c>
      <c r="C11" s="1">
        <v>396</v>
      </c>
      <c r="D11" s="1"/>
      <c r="E11" s="1">
        <v>35</v>
      </c>
      <c r="F11" s="1">
        <v>361</v>
      </c>
      <c r="G11" s="7">
        <v>1</v>
      </c>
      <c r="H11" s="1"/>
      <c r="I11" s="1"/>
      <c r="J11" s="1"/>
      <c r="K11" s="1">
        <v>33</v>
      </c>
      <c r="L11" s="1">
        <f t="shared" si="1"/>
        <v>2</v>
      </c>
      <c r="M11" s="1"/>
      <c r="N11" s="1"/>
      <c r="O11" s="1"/>
      <c r="P11" s="7">
        <f>VLOOKUP(A11,[1]TDSheet!$F:$G,2,0)</f>
        <v>105</v>
      </c>
      <c r="Q11" s="7">
        <v>105</v>
      </c>
      <c r="R11" s="1">
        <f t="shared" si="2"/>
        <v>7</v>
      </c>
      <c r="S11" s="5"/>
      <c r="T11" s="5"/>
      <c r="U11" s="22">
        <v>0</v>
      </c>
      <c r="V11" s="1"/>
      <c r="W11" s="1">
        <f t="shared" si="3"/>
        <v>51.571428571428569</v>
      </c>
      <c r="X11" s="1">
        <f t="shared" si="4"/>
        <v>51.571428571428569</v>
      </c>
      <c r="Y11" s="1">
        <v>6.74</v>
      </c>
      <c r="Z11" s="1">
        <v>13.2</v>
      </c>
      <c r="AA11" s="1">
        <v>13.56</v>
      </c>
      <c r="AB11" s="1">
        <v>20.2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20" t="s">
        <v>37</v>
      </c>
      <c r="AJ11" s="1">
        <f t="shared" si="5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0" t="s">
        <v>43</v>
      </c>
      <c r="B12" s="11" t="s">
        <v>36</v>
      </c>
      <c r="C12" s="11">
        <v>390</v>
      </c>
      <c r="D12" s="11"/>
      <c r="E12" s="11"/>
      <c r="F12" s="12">
        <v>390</v>
      </c>
      <c r="G12" s="7">
        <v>1</v>
      </c>
      <c r="H12" s="1"/>
      <c r="I12" s="1"/>
      <c r="J12" s="1"/>
      <c r="K12" s="1"/>
      <c r="L12" s="1">
        <f t="shared" si="1"/>
        <v>0</v>
      </c>
      <c r="M12" s="1"/>
      <c r="N12" s="1"/>
      <c r="O12" s="1"/>
      <c r="P12" s="7">
        <f>VLOOKUP(A12,[1]TDSheet!$F:$G,2,0)</f>
        <v>240</v>
      </c>
      <c r="Q12" s="7">
        <v>240</v>
      </c>
      <c r="R12" s="1">
        <f t="shared" si="2"/>
        <v>0</v>
      </c>
      <c r="S12" s="5"/>
      <c r="T12" s="5"/>
      <c r="U12" s="22">
        <v>0</v>
      </c>
      <c r="V12" s="1"/>
      <c r="W12" s="1" t="e">
        <f t="shared" si="3"/>
        <v>#DIV/0!</v>
      </c>
      <c r="X12" s="1" t="e">
        <f t="shared" si="4"/>
        <v>#DIV/0!</v>
      </c>
      <c r="Y12" s="1">
        <v>0</v>
      </c>
      <c r="Z12" s="1">
        <v>6.7200000000000006</v>
      </c>
      <c r="AA12" s="1">
        <v>0</v>
      </c>
      <c r="AB12" s="1">
        <v>12.48</v>
      </c>
      <c r="AC12" s="1">
        <v>6.15</v>
      </c>
      <c r="AD12" s="1">
        <v>0</v>
      </c>
      <c r="AE12" s="1">
        <v>12.092000000000001</v>
      </c>
      <c r="AF12" s="1">
        <v>0</v>
      </c>
      <c r="AG12" s="1">
        <v>6.2</v>
      </c>
      <c r="AH12" s="1">
        <v>6.48</v>
      </c>
      <c r="AI12" s="20" t="s">
        <v>37</v>
      </c>
      <c r="AJ12" s="1">
        <f t="shared" si="5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5.75" thickBot="1" x14ac:dyDescent="0.3">
      <c r="A13" s="13" t="s">
        <v>44</v>
      </c>
      <c r="B13" s="14" t="s">
        <v>36</v>
      </c>
      <c r="C13" s="14">
        <v>24</v>
      </c>
      <c r="D13" s="14"/>
      <c r="E13" s="14"/>
      <c r="F13" s="15">
        <v>24</v>
      </c>
      <c r="G13" s="7">
        <v>1</v>
      </c>
      <c r="H13" s="1"/>
      <c r="I13" s="1"/>
      <c r="J13" s="1"/>
      <c r="K13" s="1"/>
      <c r="L13" s="1">
        <f t="shared" si="1"/>
        <v>0</v>
      </c>
      <c r="M13" s="1"/>
      <c r="N13" s="1"/>
      <c r="O13" s="1"/>
      <c r="P13" s="7">
        <f>VLOOKUP(A13,[1]TDSheet!$F:$G,2,0)</f>
        <v>230</v>
      </c>
      <c r="Q13" s="19" t="s">
        <v>48</v>
      </c>
      <c r="R13" s="1">
        <f t="shared" si="2"/>
        <v>0</v>
      </c>
      <c r="S13" s="5"/>
      <c r="T13" s="5"/>
      <c r="U13" s="22">
        <v>0</v>
      </c>
      <c r="V13" s="1"/>
      <c r="W13" s="1" t="e">
        <f t="shared" si="3"/>
        <v>#DIV/0!</v>
      </c>
      <c r="X13" s="1" t="e">
        <f t="shared" si="4"/>
        <v>#DIV/0!</v>
      </c>
      <c r="Y13" s="1">
        <v>0</v>
      </c>
      <c r="Z13" s="1">
        <v>0</v>
      </c>
      <c r="AA13" s="1">
        <v>0</v>
      </c>
      <c r="AB13" s="1">
        <v>3.5064000000000002</v>
      </c>
      <c r="AC13" s="1">
        <v>5.04</v>
      </c>
      <c r="AD13" s="1">
        <v>0</v>
      </c>
      <c r="AE13" s="1">
        <v>5.0999999999999996</v>
      </c>
      <c r="AF13" s="1">
        <v>5</v>
      </c>
      <c r="AG13" s="1">
        <v>9.92</v>
      </c>
      <c r="AH13" s="1">
        <v>0</v>
      </c>
      <c r="AI13" s="20" t="s">
        <v>37</v>
      </c>
      <c r="AJ13" s="1">
        <f t="shared" si="5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" t="s">
        <v>45</v>
      </c>
      <c r="B14" s="1" t="s">
        <v>36</v>
      </c>
      <c r="C14" s="1">
        <v>160</v>
      </c>
      <c r="D14" s="1"/>
      <c r="E14" s="1">
        <v>20.6</v>
      </c>
      <c r="F14" s="1">
        <v>139.4</v>
      </c>
      <c r="G14" s="7">
        <v>1</v>
      </c>
      <c r="H14" s="1"/>
      <c r="I14" s="1"/>
      <c r="J14" s="1"/>
      <c r="K14" s="1">
        <v>20</v>
      </c>
      <c r="L14" s="1">
        <f t="shared" si="1"/>
        <v>0.60000000000000142</v>
      </c>
      <c r="M14" s="1"/>
      <c r="N14" s="1"/>
      <c r="O14" s="1"/>
      <c r="P14" s="7">
        <f>VLOOKUP(A14,[1]TDSheet!$F:$G,2,0)</f>
        <v>285</v>
      </c>
      <c r="Q14" s="16">
        <v>435</v>
      </c>
      <c r="R14" s="1">
        <f t="shared" si="2"/>
        <v>4.12</v>
      </c>
      <c r="S14" s="5"/>
      <c r="T14" s="5"/>
      <c r="U14" s="22">
        <v>0</v>
      </c>
      <c r="V14" s="17" t="s">
        <v>49</v>
      </c>
      <c r="W14" s="1">
        <f t="shared" si="3"/>
        <v>33.834951456310677</v>
      </c>
      <c r="X14" s="1">
        <f t="shared" si="4"/>
        <v>33.834951456310677</v>
      </c>
      <c r="Y14" s="1">
        <v>0</v>
      </c>
      <c r="Z14" s="1">
        <v>14.5</v>
      </c>
      <c r="AA14" s="1">
        <v>8.3000000000000007</v>
      </c>
      <c r="AB14" s="1">
        <v>18.690000000000001</v>
      </c>
      <c r="AC14" s="1">
        <v>12.3</v>
      </c>
      <c r="AD14" s="1">
        <v>16.646000000000001</v>
      </c>
      <c r="AE14" s="1">
        <v>12</v>
      </c>
      <c r="AF14" s="1">
        <v>4</v>
      </c>
      <c r="AG14" s="1">
        <v>0</v>
      </c>
      <c r="AH14" s="1">
        <v>0</v>
      </c>
      <c r="AI14" s="21" t="s">
        <v>50</v>
      </c>
      <c r="AJ14" s="1">
        <f t="shared" si="5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" t="s">
        <v>46</v>
      </c>
      <c r="B15" s="1" t="s">
        <v>36</v>
      </c>
      <c r="C15" s="1">
        <v>180</v>
      </c>
      <c r="D15" s="1"/>
      <c r="E15" s="1">
        <v>90</v>
      </c>
      <c r="F15" s="1">
        <v>90</v>
      </c>
      <c r="G15" s="7">
        <v>1</v>
      </c>
      <c r="H15" s="1"/>
      <c r="I15" s="1"/>
      <c r="J15" s="1"/>
      <c r="K15" s="1">
        <v>90</v>
      </c>
      <c r="L15" s="1">
        <f t="shared" si="1"/>
        <v>0</v>
      </c>
      <c r="M15" s="1"/>
      <c r="N15" s="1"/>
      <c r="O15" s="1"/>
      <c r="P15" s="7">
        <f>VLOOKUP(A15,[1]TDSheet!$F:$G,2,0)</f>
        <v>283</v>
      </c>
      <c r="Q15" s="7">
        <v>280</v>
      </c>
      <c r="R15" s="1">
        <f t="shared" si="2"/>
        <v>18</v>
      </c>
      <c r="S15" s="5">
        <v>160</v>
      </c>
      <c r="T15" s="5">
        <f>U15</f>
        <v>200</v>
      </c>
      <c r="U15" s="22">
        <v>200</v>
      </c>
      <c r="V15" s="1"/>
      <c r="W15" s="1">
        <f t="shared" si="3"/>
        <v>16.111111111111111</v>
      </c>
      <c r="X15" s="1">
        <f t="shared" si="4"/>
        <v>5</v>
      </c>
      <c r="Y15" s="1">
        <v>14</v>
      </c>
      <c r="Z15" s="1">
        <v>18</v>
      </c>
      <c r="AA15" s="1">
        <v>18</v>
      </c>
      <c r="AB15" s="1">
        <v>12.8</v>
      </c>
      <c r="AC15" s="1">
        <v>28</v>
      </c>
      <c r="AD15" s="1">
        <v>20</v>
      </c>
      <c r="AE15" s="1">
        <v>12</v>
      </c>
      <c r="AF15" s="1">
        <v>22</v>
      </c>
      <c r="AG15" s="1">
        <v>22</v>
      </c>
      <c r="AH15" s="1">
        <v>16</v>
      </c>
      <c r="AI15" s="1"/>
      <c r="AJ15" s="1">
        <f t="shared" si="5"/>
        <v>200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1" t="s">
        <v>47</v>
      </c>
      <c r="B16" s="1" t="s">
        <v>36</v>
      </c>
      <c r="C16" s="1">
        <v>229</v>
      </c>
      <c r="D16" s="1"/>
      <c r="E16" s="1"/>
      <c r="F16" s="1">
        <v>229</v>
      </c>
      <c r="G16" s="7">
        <v>1</v>
      </c>
      <c r="H16" s="1"/>
      <c r="I16" s="1"/>
      <c r="J16" s="1"/>
      <c r="K16" s="1"/>
      <c r="L16" s="1">
        <f t="shared" si="1"/>
        <v>0</v>
      </c>
      <c r="M16" s="1"/>
      <c r="N16" s="1"/>
      <c r="O16" s="1"/>
      <c r="P16" s="7">
        <f>VLOOKUP(A16,[1]TDSheet!$F:$G,2,0)</f>
        <v>757</v>
      </c>
      <c r="Q16" s="7">
        <v>895</v>
      </c>
      <c r="R16" s="1">
        <f t="shared" si="2"/>
        <v>0</v>
      </c>
      <c r="S16" s="5"/>
      <c r="T16" s="5"/>
      <c r="U16" s="22">
        <v>0</v>
      </c>
      <c r="V16" s="1"/>
      <c r="W16" s="1" t="e">
        <f t="shared" si="3"/>
        <v>#DIV/0!</v>
      </c>
      <c r="X16" s="1" t="e">
        <f t="shared" si="4"/>
        <v>#DIV/0!</v>
      </c>
      <c r="Y16" s="1">
        <v>0</v>
      </c>
      <c r="Z16" s="1">
        <v>0</v>
      </c>
      <c r="AA16" s="1">
        <v>10</v>
      </c>
      <c r="AB16" s="1">
        <v>1.6619999999999999</v>
      </c>
      <c r="AC16" s="1">
        <v>6.1440000000000001</v>
      </c>
      <c r="AD16" s="1">
        <v>4</v>
      </c>
      <c r="AE16" s="1">
        <v>0</v>
      </c>
      <c r="AF16" s="1">
        <v>14.023999999999999</v>
      </c>
      <c r="AG16" s="1">
        <v>22</v>
      </c>
      <c r="AH16" s="1">
        <v>10.075200000000001</v>
      </c>
      <c r="AI16" s="20" t="s">
        <v>37</v>
      </c>
      <c r="AJ16" s="1">
        <f t="shared" si="5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7"/>
      <c r="Q17" s="7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7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7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7"/>
      <c r="Q20" s="7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7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7"/>
      <c r="Q22" s="7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7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7"/>
      <c r="Q24" s="7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7"/>
      <c r="Q25" s="7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7"/>
      <c r="Q26" s="7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7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7"/>
      <c r="Q28" s="7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7"/>
      <c r="Q29" s="7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7"/>
      <c r="Q30" s="7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7"/>
      <c r="Q31" s="7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7"/>
      <c r="Q32" s="7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7"/>
      <c r="Q33" s="7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7"/>
      <c r="Q34" s="7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7"/>
      <c r="Q35" s="7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7"/>
      <c r="Q36" s="7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7"/>
      <c r="Q37" s="7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7"/>
      <c r="Q38" s="7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7"/>
      <c r="Q39" s="7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7"/>
      <c r="Q40" s="7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7"/>
      <c r="Q41" s="7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7"/>
      <c r="Q42" s="7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7"/>
      <c r="Q43" s="7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7"/>
      <c r="Q44" s="7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7"/>
      <c r="Q45" s="7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7"/>
      <c r="Q46" s="7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7"/>
      <c r="Q47" s="7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7"/>
      <c r="Q48" s="7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7"/>
      <c r="Q49" s="7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7"/>
      <c r="Q50" s="7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7"/>
      <c r="Q51" s="7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7"/>
      <c r="Q52" s="7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7"/>
      <c r="Q53" s="7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7"/>
      <c r="Q54" s="7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7"/>
      <c r="Q55" s="7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7"/>
      <c r="Q56" s="7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7"/>
      <c r="Q57" s="7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7"/>
      <c r="Q58" s="7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7"/>
      <c r="Q59" s="7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7"/>
      <c r="Q60" s="7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7"/>
      <c r="Q61" s="7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7"/>
      <c r="Q62" s="7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7"/>
      <c r="Q63" s="7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7"/>
      <c r="Q64" s="7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7"/>
      <c r="Q65" s="7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7"/>
      <c r="Q66" s="7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7"/>
      <c r="Q67" s="7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7"/>
      <c r="Q68" s="7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7"/>
      <c r="Q69" s="7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7"/>
      <c r="Q70" s="7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7"/>
      <c r="Q71" s="7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7"/>
      <c r="Q72" s="7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7"/>
      <c r="Q73" s="7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7"/>
      <c r="Q74" s="7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7"/>
      <c r="Q75" s="7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7"/>
      <c r="Q76" s="7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7"/>
      <c r="Q78" s="7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7"/>
      <c r="Q79" s="7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7"/>
      <c r="Q80" s="7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7"/>
      <c r="Q81" s="7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7"/>
      <c r="Q82" s="7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7"/>
      <c r="Q83" s="7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7"/>
      <c r="Q84" s="7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7"/>
      <c r="Q85" s="7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7"/>
      <c r="Q86" s="7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7"/>
      <c r="Q87" s="7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7"/>
      <c r="Q88" s="7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7"/>
      <c r="Q89" s="7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7"/>
      <c r="Q90" s="7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7"/>
      <c r="Q91" s="7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7"/>
      <c r="Q92" s="7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7"/>
      <c r="Q93" s="7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7"/>
      <c r="Q94" s="7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7"/>
      <c r="Q95" s="7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7"/>
      <c r="Q96" s="7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7"/>
      <c r="Q97" s="7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7"/>
      <c r="Q98" s="7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7"/>
      <c r="Q99" s="7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7"/>
      <c r="Q100" s="7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7"/>
      <c r="Q101" s="7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7"/>
      <c r="Q102" s="7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7"/>
      <c r="Q103" s="7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7"/>
      <c r="Q104" s="7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7"/>
      <c r="Q105" s="7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7"/>
      <c r="Q106" s="7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7"/>
      <c r="Q107" s="7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7"/>
      <c r="Q109" s="7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7"/>
      <c r="Q110" s="7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7"/>
      <c r="Q111" s="7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7"/>
      <c r="Q112" s="7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7"/>
      <c r="Q113" s="7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7"/>
      <c r="Q114" s="7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7"/>
      <c r="Q115" s="7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7"/>
      <c r="Q116" s="7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7"/>
      <c r="Q117" s="7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7"/>
      <c r="Q118" s="7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7"/>
      <c r="Q119" s="7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7"/>
      <c r="Q120" s="7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7"/>
      <c r="Q121" s="7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7"/>
      <c r="Q122" s="7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7"/>
      <c r="Q123" s="7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7"/>
      <c r="Q124" s="7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7"/>
      <c r="Q125" s="7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7"/>
      <c r="Q126" s="7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7"/>
      <c r="Q127" s="7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7"/>
      <c r="Q128" s="7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7"/>
      <c r="Q129" s="7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7"/>
      <c r="Q130" s="7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7"/>
      <c r="Q131" s="7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7"/>
      <c r="Q132" s="7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7"/>
      <c r="Q133" s="7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7"/>
      <c r="Q134" s="7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7"/>
      <c r="Q135" s="7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7"/>
      <c r="Q136" s="7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7"/>
      <c r="Q137" s="7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7"/>
      <c r="Q138" s="7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7"/>
      <c r="Q139" s="7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7"/>
      <c r="Q140" s="7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7"/>
      <c r="Q141" s="7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7"/>
      <c r="Q142" s="7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7"/>
      <c r="Q143" s="7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7"/>
      <c r="Q144" s="7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7"/>
      <c r="Q145" s="7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7"/>
      <c r="Q146" s="7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7"/>
      <c r="Q147" s="7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7"/>
      <c r="Q148" s="7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7"/>
      <c r="Q149" s="7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7"/>
      <c r="Q150" s="7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7"/>
      <c r="Q151" s="7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7"/>
      <c r="Q152" s="7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7"/>
      <c r="Q153" s="7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7"/>
      <c r="Q154" s="7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7"/>
      <c r="Q155" s="7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7"/>
      <c r="Q156" s="7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7"/>
      <c r="Q157" s="7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7"/>
      <c r="Q158" s="7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7"/>
      <c r="Q159" s="7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7"/>
      <c r="Q160" s="7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7"/>
      <c r="Q161" s="7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7"/>
      <c r="Q162" s="7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7"/>
      <c r="Q163" s="7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7"/>
      <c r="Q164" s="7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7"/>
      <c r="Q165" s="7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7"/>
      <c r="Q166" s="7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7"/>
      <c r="Q167" s="7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7"/>
      <c r="Q168" s="7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7"/>
      <c r="Q169" s="7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7"/>
      <c r="Q170" s="7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7"/>
      <c r="Q171" s="7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7"/>
      <c r="Q172" s="7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7"/>
      <c r="Q173" s="7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7"/>
      <c r="Q174" s="7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7"/>
      <c r="Q175" s="7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7"/>
      <c r="Q176" s="7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7"/>
      <c r="Q177" s="7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7"/>
      <c r="Q178" s="7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7"/>
      <c r="Q179" s="7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7"/>
      <c r="Q180" s="7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7"/>
      <c r="Q181" s="7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7"/>
      <c r="Q182" s="7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7"/>
      <c r="Q183" s="7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7"/>
      <c r="Q184" s="7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7"/>
      <c r="Q185" s="7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7"/>
      <c r="Q186" s="7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7"/>
      <c r="Q187" s="7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7"/>
      <c r="Q188" s="7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7"/>
      <c r="Q189" s="7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7"/>
      <c r="Q190" s="7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7"/>
      <c r="Q191" s="7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7"/>
      <c r="Q192" s="7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7"/>
      <c r="Q193" s="7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7"/>
      <c r="Q194" s="7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7"/>
      <c r="Q195" s="7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7"/>
      <c r="Q196" s="7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7"/>
      <c r="Q197" s="7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7"/>
      <c r="Q198" s="7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7"/>
      <c r="Q199" s="7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7"/>
      <c r="Q200" s="7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7"/>
      <c r="Q201" s="7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7"/>
      <c r="Q202" s="7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7"/>
      <c r="Q203" s="7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7"/>
      <c r="Q204" s="7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7"/>
      <c r="Q205" s="7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7"/>
      <c r="Q206" s="7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7"/>
      <c r="Q207" s="7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7"/>
      <c r="Q208" s="7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7"/>
      <c r="Q209" s="7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7"/>
      <c r="Q210" s="7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7"/>
      <c r="Q211" s="7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7"/>
      <c r="Q212" s="7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7"/>
      <c r="Q213" s="7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7"/>
      <c r="Q214" s="7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7"/>
      <c r="Q215" s="7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7"/>
      <c r="Q216" s="7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7"/>
      <c r="Q217" s="7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7"/>
      <c r="Q218" s="7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7"/>
      <c r="Q219" s="7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7"/>
      <c r="Q220" s="7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7"/>
      <c r="Q221" s="7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7"/>
      <c r="Q222" s="7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7"/>
      <c r="Q223" s="7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7"/>
      <c r="Q224" s="7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7"/>
      <c r="Q225" s="7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7"/>
      <c r="Q226" s="7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7"/>
      <c r="Q227" s="7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7"/>
      <c r="Q228" s="7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7"/>
      <c r="Q229" s="7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7"/>
      <c r="Q230" s="7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7"/>
      <c r="Q231" s="7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7"/>
      <c r="Q232" s="7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7"/>
      <c r="Q233" s="7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7"/>
      <c r="Q234" s="7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7"/>
      <c r="Q235" s="7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7"/>
      <c r="Q236" s="7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7"/>
      <c r="Q237" s="7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7"/>
      <c r="Q238" s="7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7"/>
      <c r="Q239" s="7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7"/>
      <c r="Q240" s="7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7"/>
      <c r="Q241" s="7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7"/>
      <c r="Q242" s="7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7"/>
      <c r="Q243" s="7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7"/>
      <c r="Q244" s="7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7"/>
      <c r="Q245" s="7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7"/>
      <c r="Q246" s="7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7"/>
      <c r="Q247" s="7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7"/>
      <c r="Q248" s="7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7"/>
      <c r="Q249" s="7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7"/>
      <c r="Q250" s="7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7"/>
      <c r="Q251" s="7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7"/>
      <c r="Q252" s="7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7"/>
      <c r="Q253" s="7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7"/>
      <c r="Q254" s="7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7"/>
      <c r="Q255" s="7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7"/>
      <c r="Q256" s="7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7"/>
      <c r="Q257" s="7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7"/>
      <c r="Q258" s="7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7"/>
      <c r="Q259" s="7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7"/>
      <c r="Q260" s="7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7"/>
      <c r="Q261" s="7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7"/>
      <c r="Q262" s="7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7"/>
      <c r="Q263" s="7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7"/>
      <c r="Q264" s="7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7"/>
      <c r="Q265" s="7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7"/>
      <c r="Q266" s="7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7"/>
      <c r="Q267" s="7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7"/>
      <c r="Q268" s="7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7"/>
      <c r="Q269" s="7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7"/>
      <c r="Q270" s="7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7"/>
      <c r="Q271" s="7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7"/>
      <c r="Q272" s="7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7"/>
      <c r="Q273" s="7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7"/>
      <c r="Q274" s="7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7"/>
      <c r="Q275" s="7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7"/>
      <c r="Q276" s="7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7"/>
      <c r="Q277" s="7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7"/>
      <c r="Q278" s="7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7"/>
      <c r="Q279" s="7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7"/>
      <c r="Q280" s="7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7"/>
      <c r="Q281" s="7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7"/>
      <c r="Q282" s="7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7"/>
      <c r="Q283" s="7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7"/>
      <c r="Q284" s="7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7"/>
      <c r="Q285" s="7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7"/>
      <c r="Q286" s="7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7"/>
      <c r="Q287" s="7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7"/>
      <c r="Q288" s="7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7"/>
      <c r="Q289" s="7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7"/>
      <c r="Q290" s="7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7"/>
      <c r="Q291" s="7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7"/>
      <c r="Q292" s="7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7"/>
      <c r="Q293" s="7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7"/>
      <c r="Q294" s="7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7"/>
      <c r="Q295" s="7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7"/>
      <c r="Q296" s="7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7"/>
      <c r="Q297" s="7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7"/>
      <c r="Q298" s="7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7"/>
      <c r="Q299" s="7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7"/>
      <c r="Q300" s="7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7"/>
      <c r="Q301" s="7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7"/>
      <c r="Q302" s="7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7"/>
      <c r="Q303" s="7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7"/>
      <c r="Q304" s="7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7"/>
      <c r="Q305" s="7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7"/>
      <c r="Q306" s="7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7"/>
      <c r="Q307" s="7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7"/>
      <c r="Q308" s="7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7"/>
      <c r="Q309" s="7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7"/>
      <c r="Q310" s="7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7"/>
      <c r="Q311" s="7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7"/>
      <c r="Q312" s="7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7"/>
      <c r="Q313" s="7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7"/>
      <c r="Q314" s="7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7"/>
      <c r="Q315" s="7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7"/>
      <c r="Q316" s="7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7"/>
      <c r="Q317" s="7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7"/>
      <c r="Q318" s="7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7"/>
      <c r="Q319" s="7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7"/>
      <c r="Q320" s="7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7"/>
      <c r="Q321" s="7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7"/>
      <c r="Q322" s="7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7"/>
      <c r="Q323" s="7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7"/>
      <c r="Q324" s="7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7"/>
      <c r="Q325" s="7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7"/>
      <c r="Q326" s="7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7"/>
      <c r="Q327" s="7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7"/>
      <c r="Q328" s="7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7"/>
      <c r="Q329" s="7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7"/>
      <c r="Q330" s="7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7"/>
      <c r="Q331" s="7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7"/>
      <c r="Q332" s="7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7"/>
      <c r="Q333" s="7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7"/>
      <c r="Q334" s="7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7"/>
      <c r="Q335" s="7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7"/>
      <c r="Q336" s="7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7"/>
      <c r="Q337" s="7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7"/>
      <c r="Q338" s="7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7"/>
      <c r="Q339" s="7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7"/>
      <c r="Q340" s="7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7"/>
      <c r="Q341" s="7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7"/>
      <c r="Q342" s="7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7"/>
      <c r="Q343" s="7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7"/>
      <c r="Q344" s="7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7"/>
      <c r="Q345" s="7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7"/>
      <c r="Q346" s="7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7"/>
      <c r="Q347" s="7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7"/>
      <c r="Q348" s="7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7"/>
      <c r="Q349" s="7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7"/>
      <c r="Q350" s="7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7"/>
      <c r="Q351" s="7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7"/>
      <c r="Q352" s="7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7"/>
      <c r="Q353" s="7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7"/>
      <c r="Q354" s="7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7"/>
      <c r="Q355" s="7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7"/>
      <c r="Q356" s="7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7"/>
      <c r="Q357" s="7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7"/>
      <c r="Q358" s="7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7"/>
      <c r="Q359" s="7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7"/>
      <c r="Q360" s="7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7"/>
      <c r="Q361" s="7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7"/>
      <c r="Q362" s="7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7"/>
      <c r="Q363" s="7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7"/>
      <c r="Q364" s="7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7"/>
      <c r="Q365" s="7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7"/>
      <c r="Q366" s="7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7"/>
      <c r="Q367" s="7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7"/>
      <c r="Q368" s="7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7"/>
      <c r="Q369" s="7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7"/>
      <c r="Q370" s="7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7"/>
      <c r="Q371" s="7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7"/>
      <c r="Q372" s="7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7"/>
      <c r="Q373" s="7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7"/>
      <c r="Q374" s="7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7"/>
      <c r="Q375" s="7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7"/>
      <c r="Q376" s="7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7"/>
      <c r="Q377" s="7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7"/>
      <c r="Q378" s="7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7"/>
      <c r="Q379" s="7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7"/>
      <c r="Q380" s="7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7"/>
      <c r="Q381" s="7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7"/>
      <c r="Q382" s="7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7"/>
      <c r="Q383" s="7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7"/>
      <c r="Q384" s="7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7"/>
      <c r="Q385" s="7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7"/>
      <c r="Q386" s="7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7"/>
      <c r="Q387" s="7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7"/>
      <c r="Q388" s="7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7"/>
      <c r="Q389" s="7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7"/>
      <c r="Q390" s="7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7"/>
      <c r="Q391" s="7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7"/>
      <c r="Q392" s="7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7"/>
      <c r="Q393" s="7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7"/>
      <c r="Q394" s="7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7"/>
      <c r="Q395" s="7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7"/>
      <c r="Q396" s="7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7"/>
      <c r="Q397" s="7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7"/>
      <c r="Q398" s="7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7"/>
      <c r="Q399" s="7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7"/>
      <c r="Q400" s="7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7"/>
      <c r="Q401" s="7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7"/>
      <c r="Q402" s="7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7"/>
      <c r="Q403" s="7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7"/>
      <c r="Q404" s="7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7"/>
      <c r="Q405" s="7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7"/>
      <c r="Q406" s="7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7"/>
      <c r="Q407" s="7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7"/>
      <c r="Q408" s="7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7"/>
      <c r="Q409" s="7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7"/>
      <c r="Q410" s="7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7"/>
      <c r="Q411" s="7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7"/>
      <c r="Q412" s="7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7"/>
      <c r="Q413" s="7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7"/>
      <c r="Q414" s="7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7"/>
      <c r="Q415" s="7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7"/>
      <c r="Q416" s="7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7"/>
      <c r="Q417" s="7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7"/>
      <c r="Q418" s="7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7"/>
      <c r="Q419" s="7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7"/>
      <c r="Q420" s="7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7"/>
      <c r="Q421" s="7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7"/>
      <c r="Q422" s="7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7"/>
      <c r="Q423" s="7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7"/>
      <c r="Q424" s="7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7"/>
      <c r="Q425" s="7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7"/>
      <c r="Q426" s="7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7"/>
      <c r="Q427" s="7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7"/>
      <c r="Q428" s="7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7"/>
      <c r="Q429" s="7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7"/>
      <c r="Q430" s="7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7"/>
      <c r="Q431" s="7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7"/>
      <c r="Q432" s="7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7"/>
      <c r="Q433" s="7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7"/>
      <c r="Q434" s="7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7"/>
      <c r="Q435" s="7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7"/>
      <c r="Q436" s="7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7"/>
      <c r="Q437" s="7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7"/>
      <c r="Q438" s="7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7"/>
      <c r="Q439" s="7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7"/>
      <c r="Q440" s="7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7"/>
      <c r="Q441" s="7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7"/>
      <c r="Q442" s="7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7"/>
      <c r="Q443" s="7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7"/>
      <c r="Q444" s="7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7"/>
      <c r="Q445" s="7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7"/>
      <c r="Q446" s="7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7"/>
      <c r="Q447" s="7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7"/>
      <c r="Q448" s="7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7"/>
      <c r="Q449" s="7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7"/>
      <c r="Q450" s="7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7"/>
      <c r="Q451" s="7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7"/>
      <c r="Q452" s="7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7"/>
      <c r="Q453" s="7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7"/>
      <c r="Q454" s="7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7"/>
      <c r="Q455" s="7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7"/>
      <c r="Q456" s="7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7"/>
      <c r="Q457" s="7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7"/>
      <c r="Q458" s="7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7"/>
      <c r="Q459" s="7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7"/>
      <c r="Q460" s="7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7"/>
      <c r="Q461" s="7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7"/>
      <c r="Q462" s="7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7"/>
      <c r="Q463" s="7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7"/>
      <c r="Q464" s="7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7"/>
      <c r="Q465" s="7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7"/>
      <c r="Q466" s="7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7"/>
      <c r="Q467" s="7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7"/>
      <c r="Q468" s="7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7"/>
      <c r="Q469" s="7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7"/>
      <c r="Q470" s="7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7"/>
      <c r="Q471" s="7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7"/>
      <c r="Q472" s="7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7"/>
      <c r="Q473" s="7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7"/>
      <c r="Q474" s="7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7"/>
      <c r="Q475" s="7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7"/>
      <c r="Q476" s="7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7"/>
      <c r="Q477" s="7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7"/>
      <c r="Q478" s="7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7"/>
      <c r="Q479" s="7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7"/>
      <c r="Q480" s="7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7"/>
      <c r="Q481" s="7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7"/>
      <c r="Q482" s="7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7"/>
      <c r="Q483" s="7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7"/>
      <c r="Q484" s="7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7"/>
      <c r="Q485" s="7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7"/>
      <c r="Q486" s="7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7"/>
      <c r="Q487" s="7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7"/>
      <c r="Q488" s="7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7"/>
      <c r="Q489" s="7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7"/>
      <c r="Q490" s="7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7"/>
      <c r="Q491" s="7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7"/>
      <c r="Q492" s="7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7"/>
      <c r="Q493" s="7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7"/>
      <c r="Q494" s="7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7"/>
      <c r="Q495" s="7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7"/>
      <c r="Q496" s="7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7"/>
      <c r="Q497" s="7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7"/>
      <c r="Q498" s="7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</sheetData>
  <autoFilter ref="A3:AJ16" xr:uid="{3BC90B64-458D-42EB-BD64-70C9443E6B5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2025-05-26T08:18:27Z</dcterms:created>
  <dcterms:modified xsi:type="dcterms:W3CDTF">2025-06-29T05:50:27Z</dcterms:modified>
</cp:coreProperties>
</file>