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8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Лист1!$B$1:$B$481</definedName>
    <definedName name="_xlnm._FilterDatabase" localSheetId="1" hidden="1">Лист3!$A$1:$L$307</definedName>
  </definedNames>
  <calcPr calcId="152511" iterateDelta="1E-4"/>
</workbook>
</file>

<file path=xl/calcChain.xml><?xml version="1.0" encoding="utf-8"?>
<calcChain xmlns="http://schemas.openxmlformats.org/spreadsheetml/2006/main">
  <c r="G253" i="4" l="1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390" i="4" l="1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K38" i="2" l="1"/>
  <c r="L60" i="2" l="1"/>
  <c r="M60" i="2"/>
  <c r="N60" i="2"/>
  <c r="O60" i="2"/>
  <c r="L59" i="2"/>
  <c r="M59" i="2"/>
  <c r="N59" i="2"/>
  <c r="O59" i="2"/>
  <c r="K60" i="2"/>
  <c r="K59" i="2"/>
  <c r="J59" i="2" l="1"/>
  <c r="H59" i="2"/>
  <c r="G59" i="2"/>
  <c r="F59" i="2"/>
  <c r="F54" i="2"/>
  <c r="F46" i="2"/>
  <c r="J172" i="2"/>
  <c r="G172" i="2"/>
  <c r="G11" i="4" l="1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I224" i="2" l="1"/>
  <c r="K225" i="2"/>
  <c r="I128" i="2"/>
  <c r="J128" i="2"/>
  <c r="F128" i="2"/>
  <c r="N129" i="2"/>
  <c r="K129" i="2"/>
  <c r="L128" i="2"/>
  <c r="M128" i="2"/>
  <c r="N128" i="2"/>
  <c r="O128" i="2"/>
  <c r="L129" i="2"/>
  <c r="M129" i="2"/>
  <c r="O129" i="2"/>
  <c r="K128" i="2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K81" i="2" l="1"/>
  <c r="I80" i="2"/>
  <c r="K80" i="2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N255" i="2" l="1"/>
  <c r="M255" i="2"/>
  <c r="L255" i="2"/>
  <c r="K255" i="2"/>
  <c r="I255" i="2"/>
  <c r="F255" i="2"/>
  <c r="H128" i="2"/>
  <c r="G128" i="2"/>
  <c r="O126" i="2" l="1"/>
  <c r="N126" i="2"/>
  <c r="M126" i="2"/>
  <c r="L126" i="2"/>
  <c r="K126" i="2"/>
  <c r="O125" i="2"/>
  <c r="N125" i="2"/>
  <c r="M125" i="2"/>
  <c r="L125" i="2"/>
  <c r="K125" i="2"/>
  <c r="J125" i="2"/>
  <c r="I125" i="2"/>
  <c r="H125" i="2"/>
  <c r="G125" i="2"/>
  <c r="F125" i="2"/>
  <c r="O123" i="2" l="1"/>
  <c r="N123" i="2"/>
  <c r="M123" i="2"/>
  <c r="L123" i="2"/>
  <c r="K123" i="2"/>
  <c r="O122" i="2"/>
  <c r="N122" i="2"/>
  <c r="M122" i="2"/>
  <c r="L122" i="2"/>
  <c r="K122" i="2"/>
  <c r="J122" i="2"/>
  <c r="I122" i="2"/>
  <c r="H122" i="2"/>
  <c r="G122" i="2"/>
  <c r="F122" i="2"/>
  <c r="J119" i="2"/>
  <c r="I119" i="2"/>
  <c r="H119" i="2"/>
  <c r="G119" i="2"/>
  <c r="F119" i="2"/>
  <c r="J80" i="2" l="1"/>
  <c r="H80" i="2"/>
  <c r="F80" i="2"/>
  <c r="G80" i="2"/>
  <c r="H172" i="2"/>
  <c r="I172" i="2"/>
  <c r="O9" i="2" s="1"/>
  <c r="F172" i="2"/>
  <c r="K165" i="2"/>
  <c r="M164" i="2"/>
  <c r="J164" i="2"/>
  <c r="I164" i="2"/>
  <c r="H164" i="2"/>
  <c r="G164" i="2"/>
  <c r="F164" i="2"/>
  <c r="K39" i="2"/>
  <c r="M80" i="2"/>
  <c r="J115" i="2"/>
  <c r="I115" i="2"/>
  <c r="H115" i="2"/>
  <c r="G115" i="2"/>
  <c r="F115" i="2"/>
  <c r="L81" i="2"/>
  <c r="M81" i="2"/>
  <c r="N81" i="2"/>
  <c r="O81" i="2"/>
  <c r="L80" i="2"/>
  <c r="N80" i="2"/>
  <c r="O80" i="2"/>
  <c r="L120" i="2" l="1"/>
  <c r="K120" i="2"/>
  <c r="O120" i="2"/>
  <c r="N120" i="2"/>
  <c r="M120" i="2"/>
  <c r="O119" i="2"/>
  <c r="N119" i="2"/>
  <c r="M119" i="2"/>
  <c r="L119" i="2"/>
  <c r="K119" i="2"/>
  <c r="O172" i="2" l="1"/>
  <c r="M172" i="2"/>
  <c r="K172" i="2"/>
  <c r="L172" i="2" l="1"/>
  <c r="N172" i="2"/>
  <c r="L173" i="2"/>
  <c r="M173" i="2"/>
  <c r="N173" i="2"/>
  <c r="O173" i="2"/>
  <c r="K173" i="2"/>
  <c r="J478" i="2" l="1"/>
  <c r="I478" i="2"/>
  <c r="H478" i="2"/>
  <c r="G478" i="2"/>
  <c r="I100" i="2" l="1"/>
  <c r="F478" i="2" l="1"/>
  <c r="K479" i="2"/>
  <c r="K47" i="2" l="1"/>
  <c r="K46" i="2"/>
  <c r="K97" i="2" l="1"/>
  <c r="K96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78" i="2" l="1"/>
  <c r="K316" i="2"/>
  <c r="K281" i="2"/>
  <c r="K261" i="2"/>
  <c r="K244" i="2"/>
  <c r="K238" i="2"/>
  <c r="K231" i="2"/>
  <c r="K224" i="2"/>
  <c r="K212" i="2"/>
  <c r="K207" i="2"/>
  <c r="K164" i="2"/>
  <c r="K100" i="2"/>
  <c r="K92" i="2"/>
  <c r="K115" i="2"/>
  <c r="K134" i="2"/>
  <c r="K101" i="2"/>
  <c r="K93" i="2"/>
  <c r="K86" i="2"/>
  <c r="K55" i="2"/>
  <c r="K25" i="2"/>
  <c r="K17" i="2"/>
  <c r="L479" i="2" l="1"/>
  <c r="M479" i="2"/>
  <c r="N479" i="2"/>
  <c r="O479" i="2"/>
  <c r="L478" i="2" l="1"/>
  <c r="M478" i="2"/>
  <c r="N478" i="2"/>
  <c r="O478" i="2"/>
  <c r="R9" i="2"/>
  <c r="Q9" i="2"/>
  <c r="Q10" i="2" l="1"/>
  <c r="L54" i="2" l="1"/>
  <c r="M54" i="2"/>
  <c r="N54" i="2"/>
  <c r="O54" i="2"/>
  <c r="L55" i="2"/>
  <c r="M55" i="2"/>
  <c r="N55" i="2"/>
  <c r="O55" i="2"/>
  <c r="I59" i="2" l="1"/>
  <c r="K54" i="2"/>
  <c r="O100" i="2" l="1"/>
  <c r="O101" i="2"/>
  <c r="N101" i="2"/>
  <c r="M101" i="2"/>
  <c r="L101" i="2"/>
  <c r="N100" i="2"/>
  <c r="M100" i="2"/>
  <c r="L100" i="2"/>
  <c r="J100" i="2"/>
  <c r="H100" i="2"/>
  <c r="G100" i="2"/>
  <c r="F100" i="2"/>
  <c r="O165" i="2" l="1"/>
  <c r="N165" i="2"/>
  <c r="M165" i="2"/>
  <c r="L165" i="2"/>
  <c r="O164" i="2"/>
  <c r="N164" i="2"/>
  <c r="L164" i="2"/>
  <c r="Q267" i="2" l="1"/>
  <c r="R8" i="2" l="1"/>
  <c r="S8" i="2"/>
  <c r="T8" i="2"/>
  <c r="U8" i="2"/>
  <c r="Q8" i="2"/>
  <c r="F25" i="2" l="1"/>
  <c r="F281" i="2" l="1"/>
  <c r="M115" i="2" l="1"/>
  <c r="L115" i="2"/>
  <c r="O116" i="2"/>
  <c r="O115" i="2"/>
  <c r="N116" i="2"/>
  <c r="N115" i="2"/>
  <c r="M116" i="2"/>
  <c r="L116" i="2"/>
  <c r="K116" i="2"/>
  <c r="F244" i="2" l="1"/>
  <c r="L208" i="2" l="1"/>
  <c r="K208" i="2"/>
  <c r="G207" i="2"/>
  <c r="F207" i="2"/>
  <c r="F238" i="2" l="1"/>
  <c r="G261" i="2"/>
  <c r="H261" i="2"/>
  <c r="I261" i="2"/>
  <c r="J261" i="2"/>
  <c r="F261" i="2"/>
  <c r="F316" i="2"/>
  <c r="F17" i="2" l="1"/>
  <c r="K232" i="2" l="1"/>
  <c r="F224" i="2"/>
  <c r="J255" i="2"/>
  <c r="K256" i="2"/>
  <c r="G255" i="2"/>
  <c r="H255" i="2"/>
  <c r="K317" i="2" l="1"/>
  <c r="Q7" i="2"/>
  <c r="K282" i="2"/>
  <c r="K262" i="2"/>
  <c r="K245" i="2"/>
  <c r="K239" i="2"/>
  <c r="K213" i="2"/>
  <c r="Q6" i="2"/>
  <c r="Q5" i="2"/>
  <c r="K133" i="2"/>
  <c r="K85" i="2"/>
  <c r="Q4" i="2" s="1"/>
  <c r="K26" i="2"/>
  <c r="K18" i="2"/>
  <c r="L261" i="2"/>
  <c r="M261" i="2"/>
  <c r="N261" i="2"/>
  <c r="O261" i="2"/>
  <c r="L262" i="2"/>
  <c r="M262" i="2"/>
  <c r="N262" i="2"/>
  <c r="O262" i="2"/>
  <c r="K8" i="2" l="1"/>
  <c r="Q2" i="2"/>
  <c r="L212" i="2"/>
  <c r="M212" i="2"/>
  <c r="N212" i="2"/>
  <c r="O212" i="2"/>
  <c r="L213" i="2"/>
  <c r="M213" i="2"/>
  <c r="N213" i="2"/>
  <c r="O213" i="2"/>
  <c r="G212" i="2"/>
  <c r="H212" i="2"/>
  <c r="I212" i="2"/>
  <c r="J212" i="2"/>
  <c r="F212" i="2"/>
  <c r="O255" i="2" l="1"/>
  <c r="L256" i="2"/>
  <c r="M256" i="2"/>
  <c r="N256" i="2"/>
  <c r="O256" i="2"/>
  <c r="L92" i="2" l="1"/>
  <c r="M92" i="2"/>
  <c r="N92" i="2"/>
  <c r="O92" i="2"/>
  <c r="L93" i="2"/>
  <c r="M93" i="2"/>
  <c r="N93" i="2"/>
  <c r="O93" i="2"/>
  <c r="I92" i="2"/>
  <c r="G92" i="2"/>
  <c r="H92" i="2"/>
  <c r="J92" i="2"/>
  <c r="F92" i="2"/>
  <c r="J25" i="2" l="1"/>
  <c r="L96" i="2" l="1"/>
  <c r="M96" i="2"/>
  <c r="N96" i="2"/>
  <c r="O96" i="2"/>
  <c r="L97" i="2"/>
  <c r="M97" i="2"/>
  <c r="N97" i="2"/>
  <c r="O97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316" i="2" l="1"/>
  <c r="G96" i="2" l="1"/>
  <c r="F96" i="2"/>
  <c r="J96" i="2"/>
  <c r="I96" i="2"/>
  <c r="H96" i="2"/>
  <c r="T11" i="2" l="1"/>
  <c r="S11" i="2"/>
  <c r="R11" i="2"/>
  <c r="H46" i="2"/>
  <c r="H54" i="2" l="1"/>
  <c r="G46" i="2" l="1"/>
  <c r="L281" i="2" l="1"/>
  <c r="M281" i="2"/>
  <c r="N281" i="2"/>
  <c r="O281" i="2"/>
  <c r="L282" i="2"/>
  <c r="M282" i="2"/>
  <c r="N282" i="2"/>
  <c r="O282" i="2"/>
  <c r="I316" i="2" l="1"/>
  <c r="H316" i="2"/>
  <c r="L133" i="2" l="1"/>
  <c r="M133" i="2"/>
  <c r="N133" i="2"/>
  <c r="O133" i="2"/>
  <c r="L134" i="2"/>
  <c r="M134" i="2"/>
  <c r="N134" i="2"/>
  <c r="O134" i="2"/>
  <c r="H133" i="2"/>
  <c r="G133" i="2"/>
  <c r="I133" i="2"/>
  <c r="J133" i="2"/>
  <c r="F133" i="2"/>
  <c r="J207" i="2" l="1"/>
  <c r="M317" i="2" l="1"/>
  <c r="M316" i="2"/>
  <c r="L316" i="2"/>
  <c r="N316" i="2"/>
  <c r="O316" i="2"/>
  <c r="L317" i="2"/>
  <c r="N317" i="2"/>
  <c r="O317" i="2"/>
  <c r="J316" i="2" l="1"/>
  <c r="H281" i="2"/>
  <c r="G281" i="2"/>
  <c r="I281" i="2"/>
  <c r="J281" i="2"/>
  <c r="L244" i="2"/>
  <c r="M244" i="2"/>
  <c r="N244" i="2"/>
  <c r="O244" i="2"/>
  <c r="L245" i="2"/>
  <c r="M245" i="2"/>
  <c r="N245" i="2"/>
  <c r="O245" i="2"/>
  <c r="G244" i="2"/>
  <c r="H244" i="2"/>
  <c r="I244" i="2"/>
  <c r="J244" i="2"/>
  <c r="L238" i="2"/>
  <c r="M238" i="2"/>
  <c r="N238" i="2"/>
  <c r="O238" i="2"/>
  <c r="L239" i="2"/>
  <c r="M239" i="2"/>
  <c r="N239" i="2"/>
  <c r="O239" i="2"/>
  <c r="G238" i="2"/>
  <c r="H238" i="2"/>
  <c r="I238" i="2"/>
  <c r="J238" i="2"/>
  <c r="L231" i="2"/>
  <c r="M231" i="2"/>
  <c r="N231" i="2"/>
  <c r="O231" i="2"/>
  <c r="L232" i="2"/>
  <c r="M232" i="2"/>
  <c r="N232" i="2"/>
  <c r="O232" i="2"/>
  <c r="G231" i="2"/>
  <c r="H231" i="2"/>
  <c r="I231" i="2"/>
  <c r="J231" i="2"/>
  <c r="F231" i="2"/>
  <c r="L224" i="2"/>
  <c r="M224" i="2"/>
  <c r="N224" i="2"/>
  <c r="O224" i="2"/>
  <c r="L225" i="2"/>
  <c r="M225" i="2"/>
  <c r="N225" i="2"/>
  <c r="O225" i="2"/>
  <c r="G224" i="2"/>
  <c r="H224" i="2"/>
  <c r="J224" i="2"/>
  <c r="G54" i="2"/>
  <c r="I54" i="2"/>
  <c r="J54" i="2"/>
  <c r="L46" i="2"/>
  <c r="M46" i="2"/>
  <c r="N46" i="2"/>
  <c r="O46" i="2"/>
  <c r="L47" i="2"/>
  <c r="M47" i="2"/>
  <c r="N47" i="2"/>
  <c r="O47" i="2"/>
  <c r="I46" i="2"/>
  <c r="J46" i="2"/>
  <c r="L8" i="2" l="1"/>
  <c r="R7" i="2"/>
  <c r="U7" i="2"/>
  <c r="T7" i="2"/>
  <c r="S7" i="2"/>
  <c r="L86" i="2"/>
  <c r="M86" i="2"/>
  <c r="N86" i="2"/>
  <c r="O86" i="2"/>
  <c r="L85" i="2"/>
  <c r="M85" i="2"/>
  <c r="N85" i="2"/>
  <c r="O85" i="2"/>
  <c r="G85" i="2"/>
  <c r="L9" i="2" s="1"/>
  <c r="H85" i="2"/>
  <c r="I85" i="2"/>
  <c r="J85" i="2"/>
  <c r="F85" i="2"/>
  <c r="K9" i="2" s="1"/>
  <c r="N8" i="2" l="1"/>
  <c r="M208" i="2"/>
  <c r="M8" i="2" s="1"/>
  <c r="N208" i="2"/>
  <c r="O208" i="2"/>
  <c r="O8" i="2" s="1"/>
  <c r="L207" i="2"/>
  <c r="R6" i="2" s="1"/>
  <c r="M207" i="2"/>
  <c r="S6" i="2" s="1"/>
  <c r="N207" i="2"/>
  <c r="T6" i="2" s="1"/>
  <c r="O207" i="2"/>
  <c r="U6" i="2" s="1"/>
  <c r="H207" i="2"/>
  <c r="M9" i="2" s="1"/>
  <c r="I207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<sst xmlns="http://schemas.openxmlformats.org/spreadsheetml/2006/main" count="3497" uniqueCount="1303">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</sst>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78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0" fontId="22" fillId="36" borderId="72" xfId="0" applyFont="1" applyFill="1" applyBorder="1" applyAlignment="1" applyProtection="1">
      <alignment horizont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0" fontId="22" fillId="36" borderId="103" xfId="0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abSelected="1" zoomScale="70" zoomScaleNormal="70" workbookViewId="0">
      <pane ySplit="11" topLeftCell="A12" activePane="bottomLeft" state="frozen"/>
      <selection pane="bottomLeft" activeCell="B26" sqref="B26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54" t="s">
        <v>833</v>
      </c>
      <c r="F1" s="1054"/>
      <c r="G1" s="1054"/>
      <c r="H1" s="1054"/>
      <c r="I1" s="1054"/>
      <c r="J1" s="1055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38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58" t="s">
        <v>183</v>
      </c>
      <c r="I4" s="1059"/>
      <c r="J4" s="1059"/>
      <c r="K4" s="390" t="s">
        <v>572</v>
      </c>
      <c r="L4" s="390"/>
      <c r="M4" s="509"/>
      <c r="N4" s="390"/>
      <c r="O4" s="393"/>
      <c r="P4" s="482" t="s">
        <v>65</v>
      </c>
      <c r="Q4" s="532">
        <f>SUMIF($B:$B,$B$17,K:K)</f>
        <v>0</v>
      </c>
      <c r="R4" s="532">
        <f>SUMIF($B:$B,$B$17,L:L)</f>
        <v>0</v>
      </c>
      <c r="S4" s="532">
        <f>SUMIF($B:$B,$B$17,M:M)</f>
        <v>0</v>
      </c>
      <c r="T4" s="532">
        <f>SUMIF($B:$B,$B$17,N:N)</f>
        <v>0</v>
      </c>
      <c r="U4" s="532">
        <f>SUMIF($B:$B,$B$17,O:O)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58" t="s">
        <v>56</v>
      </c>
      <c r="I5" s="1059"/>
      <c r="J5" s="1060"/>
      <c r="K5" s="512"/>
      <c r="L5" s="513"/>
      <c r="M5" s="140"/>
      <c r="N5" s="140"/>
      <c r="O5" s="394"/>
      <c r="P5" s="482" t="s">
        <v>66</v>
      </c>
      <c r="Q5" s="532">
        <f>SUMIF($B:$B,$B$164,K:K)</f>
        <v>0</v>
      </c>
      <c r="R5" s="532">
        <f>SUMIF($B:$B,$B$164,L:L)</f>
        <v>0</v>
      </c>
      <c r="S5" s="532">
        <f>SUMIF($B:$B,$B$164,M:M)</f>
        <v>0</v>
      </c>
      <c r="T5" s="532">
        <f>SUMIF($B:$B,$B$164,N:N)</f>
        <v>0</v>
      </c>
      <c r="U5" s="532">
        <f>SUMIF($B:$B,$B$164,O:O)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61"/>
      <c r="I6" s="1062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SUMIF($B:$B,$B$207,K:K)</f>
        <v>0</v>
      </c>
      <c r="R6" s="532">
        <f>SUMIF($B:$B,$B$207,L:L)</f>
        <v>0</v>
      </c>
      <c r="S6" s="532">
        <f>SUMIF($B:$B,$B$207,M:M)</f>
        <v>0</v>
      </c>
      <c r="T6" s="532">
        <f>SUMIF($B:$B,$B$207,N:N)</f>
        <v>0</v>
      </c>
      <c r="U6" s="532">
        <f>SUMIF($B:$B,$B$207,O:O)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63"/>
      <c r="I7" s="1064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SUMIF($B:$B,$B$224,K:K)</f>
        <v>0</v>
      </c>
      <c r="R7" s="532">
        <f>SUMIF($B:$B,$B$224,L:L)</f>
        <v>0</v>
      </c>
      <c r="S7" s="532">
        <f>SUMIF($B:$B,$B$224,M:M)</f>
        <v>0</v>
      </c>
      <c r="T7" s="532">
        <f>SUMIF($B:$B,$B$224,N:N)</f>
        <v>0</v>
      </c>
      <c r="U7" s="532">
        <f>SUMIF($B:$B,$B$224,O:O)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65" t="s">
        <v>57</v>
      </c>
      <c r="I8" s="1066"/>
      <c r="J8" s="1066"/>
      <c r="K8" s="318">
        <f>SUMIF($B:$B,$B18,K:K)</f>
        <v>0</v>
      </c>
      <c r="L8" s="318">
        <f>SUMIF($B:$B,$B18,L:L)</f>
        <v>0</v>
      </c>
      <c r="M8" s="318">
        <f>SUMIF($B:$B,$B18,M:M)</f>
        <v>0</v>
      </c>
      <c r="N8" s="318">
        <f>SUMIF($B:$B,$B18,N:N)</f>
        <v>0</v>
      </c>
      <c r="O8" s="318">
        <f>SUMIF($B:$B,$B18,O:O)</f>
        <v>0</v>
      </c>
      <c r="P8" s="482" t="s">
        <v>391</v>
      </c>
      <c r="Q8" s="532">
        <f>SUMPRODUCT($I$104:$I$114,K$104:K$114)+SUMPRODUCT($I$247:$I$254,K247:K254)</f>
        <v>0</v>
      </c>
      <c r="R8" s="532">
        <f>SUMPRODUCT($I$104:$I$114,L$104:L$114)+SUMPRODUCT($I$247:$I$254,L247:L254)</f>
        <v>0</v>
      </c>
      <c r="S8" s="532">
        <f>SUMPRODUCT($I$104:$I$114,M$104:M$114)+SUMPRODUCT($I$247:$I$254,M247:M254)</f>
        <v>0</v>
      </c>
      <c r="T8" s="532">
        <f>SUMPRODUCT($I$104:$I$114,N$104:N$114)+SUMPRODUCT($I$247:$I$254,N247:N254)</f>
        <v>0</v>
      </c>
      <c r="U8" s="532">
        <f>SUMPRODUCT($I$104:$I$114,O$104:O$114)+SUMPRODUCT($I$247:$I$254,O247:O254)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SUMIF($E:$E,E172,F:F)</f>
        <v>0</v>
      </c>
      <c r="L9" s="321">
        <f>SUMIF($E:$E,E172,G:G)</f>
        <v>0</v>
      </c>
      <c r="M9" s="321">
        <f>SUMIF($E:$E,E172,H:H)</f>
        <v>0</v>
      </c>
      <c r="N9" s="321">
        <f>SUMIF($E:$E,E172,I:I)</f>
        <v>0</v>
      </c>
      <c r="O9" s="321">
        <f>SUMIF($E:$E,I172,J:J)</f>
        <v>0</v>
      </c>
      <c r="P9" s="482" t="s">
        <v>68</v>
      </c>
      <c r="Q9" s="532">
        <f>SUMIF($B:$B,$B$478,K:K)</f>
        <v>0</v>
      </c>
      <c r="R9" s="532">
        <f>SUMIF($B:$B,$B$478,L:L)</f>
        <v>0</v>
      </c>
      <c r="S9" s="532">
        <f>SUMIF($B:$B,$B$478,M:M)</f>
        <v>0</v>
      </c>
      <c r="T9" s="532">
        <f>SUMIF($B:$B,$B$478,N:N)</f>
        <v>0</v>
      </c>
      <c r="U9" s="532">
        <f>SUMIF($B:$B,$B$478,O:O)</f>
        <v>0</v>
      </c>
      <c r="V9" s="527"/>
    </row>
    <row r="10" spans="1:22" s="2" customFormat="1" ht="21" customHeight="1" thickBot="1" x14ac:dyDescent="0.25">
      <c r="A10" s="336"/>
      <c r="B10" s="1067"/>
      <c r="C10" s="1067"/>
      <c r="D10" s="1067"/>
      <c r="E10" s="1067"/>
      <c r="F10" s="1067"/>
      <c r="G10" s="1067"/>
      <c r="H10" s="1067"/>
      <c r="I10" s="1067"/>
      <c r="J10" s="1067"/>
      <c r="K10" s="1068"/>
      <c r="L10" s="1068"/>
      <c r="M10" s="1068"/>
      <c r="N10" s="1068"/>
      <c r="O10" s="1069"/>
      <c r="P10" s="464" t="s">
        <v>130</v>
      </c>
      <c r="Q10" s="530">
        <f>SUMIF($B:$B,$B16,$K:$K)</f>
        <v>0</v>
      </c>
      <c r="R10" s="531">
        <f>SUMIF($B:$B,$B16,$K:$K)</f>
        <v>0</v>
      </c>
      <c r="S10" s="531">
        <f>SUMIF($B:$B,$B16,$K:$K)</f>
        <v>0</v>
      </c>
      <c r="T10" s="531">
        <f>SUMIF($B:$B,$B16,$K:$K)</f>
        <v>0</v>
      </c>
      <c r="U10" s="531">
        <f>SUMIF($B:$B,$B16,$K:$K)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70"/>
      <c r="C11" s="1070"/>
      <c r="D11" s="1070"/>
      <c r="E11" s="1070"/>
      <c r="F11" s="1070"/>
      <c r="G11" s="1070"/>
      <c r="H11" s="1070"/>
      <c r="I11" s="1070"/>
      <c r="J11" s="1070"/>
      <c r="K11" s="1070"/>
      <c r="L11" s="1070"/>
      <c r="M11" s="1070"/>
      <c r="N11" s="1070"/>
      <c r="O11" s="1070"/>
      <c r="P11" s="466" t="s">
        <v>245</v>
      </c>
      <c r="Q11" s="473">
        <f>SUM(Лист3!G4:G741)</f>
        <v>0</v>
      </c>
      <c r="R11" s="473">
        <f>SUM(Лист3!H4:H741)</f>
        <v>0</v>
      </c>
      <c r="S11" s="473">
        <f>SUM(Лист3!I4:I741)</f>
        <v>0</v>
      </c>
      <c r="T11" s="473">
        <f>SUM(Лист3!J4:J741)</f>
        <v>0</v>
      </c>
      <c r="U11" s="473">
        <f>SUM(Лист3!K4:K741)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256</v>
      </c>
      <c r="B16" s="185" t="s">
        <v>440</v>
      </c>
      <c r="C16" s="50" t="s">
        <v>5</v>
      </c>
      <c r="D16" s="183">
        <v>12</v>
      </c>
      <c r="E16" s="98">
        <v>0.505</v>
      </c>
      <c r="F16" s="203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38"/>
      <c r="B17" s="232" t="s">
        <v>162</v>
      </c>
      <c r="C17" s="244"/>
      <c r="D17" s="224"/>
      <c r="E17" s="224" t="s">
        <v>161</v>
      </c>
      <c r="F17" s="225">
        <f>SUMPRODUCT($F$13:$F$16,K13:K16)</f>
        <v>0</v>
      </c>
      <c r="G17" s="225">
        <f>SUMPRODUCT($F$13:$F$16,L13:L16)</f>
        <v>0</v>
      </c>
      <c r="H17" s="225">
        <f>SUMPRODUCT($F$13:$F$16,M13:M16)</f>
        <v>0</v>
      </c>
      <c r="I17" s="225">
        <f>SUMPRODUCT($F$13:$F$16,N13:N16)</f>
        <v>0</v>
      </c>
      <c r="J17" s="225">
        <f>SUMPRODUCT($F$13:$F$16,O13:O16)</f>
        <v>0</v>
      </c>
      <c r="K17" s="412">
        <f>SUMPRODUCT($I$13:$I$16,K13:K16)</f>
        <v>0</v>
      </c>
      <c r="L17" s="412">
        <f>SUMPRODUCT($I$13:$I$16,L13:L16)</f>
        <v>0</v>
      </c>
      <c r="M17" s="412">
        <f>SUMPRODUCT($I$13:$I$16,M13:M16)</f>
        <v>0</v>
      </c>
      <c r="N17" s="412">
        <f>SUMPRODUCT($I$13:$I$16,N13:N16)</f>
        <v>0</v>
      </c>
      <c r="O17" s="412">
        <f>SUMPRODUCT($I$13:$I$16,O13:O16)</f>
        <v>0</v>
      </c>
    </row>
    <row r="18" spans="1:15" s="26" customFormat="1" ht="13.5" thickBot="1" x14ac:dyDescent="0.25">
      <c r="A18" s="338"/>
      <c r="B18" s="226" t="s">
        <v>34</v>
      </c>
      <c r="C18" s="227"/>
      <c r="D18" s="228"/>
      <c r="E18" s="228"/>
      <c r="F18" s="229"/>
      <c r="G18" s="228"/>
      <c r="H18" s="230"/>
      <c r="I18" s="230"/>
      <c r="J18" s="231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38"/>
      <c r="B19" s="25" t="s">
        <v>6</v>
      </c>
      <c r="C19" s="187"/>
      <c r="D19" s="45"/>
      <c r="E19" s="45"/>
      <c r="F19" s="206"/>
      <c r="G19" s="45"/>
      <c r="H19" s="45"/>
      <c r="I19" s="45"/>
      <c r="J19" s="118"/>
      <c r="K19" s="291"/>
      <c r="L19" s="291"/>
      <c r="M19" s="56"/>
      <c r="N19" s="56"/>
      <c r="O19" s="56"/>
    </row>
    <row r="20" spans="1:15" s="26" customFormat="1" x14ac:dyDescent="0.2">
      <c r="A20" s="338" t="s">
        <v>511</v>
      </c>
      <c r="B20" s="185" t="s">
        <v>3</v>
      </c>
      <c r="C20" s="50" t="s">
        <v>29</v>
      </c>
      <c r="D20" s="107">
        <v>20</v>
      </c>
      <c r="E20" s="515">
        <v>0.67</v>
      </c>
      <c r="F20" s="203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38" t="s">
        <v>257</v>
      </c>
      <c r="B21" s="185" t="s">
        <v>3</v>
      </c>
      <c r="C21" s="50" t="s">
        <v>47</v>
      </c>
      <c r="D21" s="183">
        <v>20</v>
      </c>
      <c r="E21" s="180">
        <v>0.67</v>
      </c>
      <c r="F21" s="202">
        <v>1.4999999999999999E-2</v>
      </c>
      <c r="G21" s="409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38" t="s">
        <v>947</v>
      </c>
      <c r="B22" s="185" t="s">
        <v>779</v>
      </c>
      <c r="C22" s="50" t="s">
        <v>47</v>
      </c>
      <c r="D22" s="107">
        <v>20</v>
      </c>
      <c r="E22" s="181">
        <v>0.505</v>
      </c>
      <c r="F22" s="203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386</v>
      </c>
      <c r="B23" s="185" t="s">
        <v>3</v>
      </c>
      <c r="C23" s="50" t="s">
        <v>48</v>
      </c>
      <c r="D23" s="107">
        <v>10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38" t="s">
        <v>441</v>
      </c>
      <c r="B24" s="185" t="s">
        <v>440</v>
      </c>
      <c r="C24" s="50" t="s">
        <v>5</v>
      </c>
      <c r="D24" s="183">
        <v>12</v>
      </c>
      <c r="E24" s="98">
        <v>0.505</v>
      </c>
      <c r="F24" s="203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38"/>
      <c r="B25" s="232" t="s">
        <v>162</v>
      </c>
      <c r="C25" s="244"/>
      <c r="D25" s="224"/>
      <c r="E25" s="224" t="s">
        <v>161</v>
      </c>
      <c r="F25" s="225">
        <f>SUMPRODUCT($F$20:$F$24,K20:K24)</f>
        <v>0</v>
      </c>
      <c r="G25" s="225">
        <f>SUMPRODUCT($F$20:$F$24,L20:L24)</f>
        <v>0</v>
      </c>
      <c r="H25" s="225">
        <f>SUMPRODUCT($F$20:$F$24,M20:M24)</f>
        <v>0</v>
      </c>
      <c r="I25" s="225">
        <f>SUMPRODUCT($F$20:$F$24,N20:N24)</f>
        <v>0</v>
      </c>
      <c r="J25" s="225">
        <f>SUMPRODUCT($F$20:$F$24,O20:O24)</f>
        <v>0</v>
      </c>
      <c r="K25" s="412">
        <f>SUMPRODUCT($I$20:$I$24,K20:K24)</f>
        <v>0</v>
      </c>
      <c r="L25" s="412">
        <f>SUMPRODUCT($I$20:$I$24,L20:L24)</f>
        <v>0</v>
      </c>
      <c r="M25" s="412">
        <f>SUMPRODUCT($I$20:$I$24,M20:M24)</f>
        <v>0</v>
      </c>
      <c r="N25" s="412">
        <f>SUMPRODUCT($I$20:$I$24,N20:N24)</f>
        <v>0</v>
      </c>
      <c r="O25" s="412">
        <f>SUMPRODUCT($I$20:$I$24,O20:O24)</f>
        <v>0</v>
      </c>
    </row>
    <row r="26" spans="1:15" s="26" customFormat="1" ht="13.5" thickBot="1" x14ac:dyDescent="0.25">
      <c r="A26" s="338"/>
      <c r="B26" s="226" t="s">
        <v>34</v>
      </c>
      <c r="C26" s="227"/>
      <c r="D26" s="228"/>
      <c r="E26" s="228"/>
      <c r="F26" s="229"/>
      <c r="G26" s="228"/>
      <c r="H26" s="230"/>
      <c r="I26" s="230"/>
      <c r="J26" s="231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38"/>
      <c r="B27" s="184" t="s">
        <v>7</v>
      </c>
      <c r="C27" s="986"/>
      <c r="D27" s="73"/>
      <c r="E27" s="73"/>
      <c r="F27" s="516"/>
      <c r="G27" s="73"/>
      <c r="H27" s="73"/>
      <c r="I27" s="73"/>
      <c r="J27" s="987"/>
      <c r="K27" s="291"/>
      <c r="L27" s="291"/>
      <c r="M27" s="56"/>
      <c r="N27" s="56"/>
      <c r="O27" s="56"/>
    </row>
    <row r="28" spans="1:15" s="26" customFormat="1" x14ac:dyDescent="0.2">
      <c r="A28" s="338" t="s">
        <v>514</v>
      </c>
      <c r="B28" s="185" t="s">
        <v>738</v>
      </c>
      <c r="C28" s="50" t="s">
        <v>29</v>
      </c>
      <c r="D28" s="107">
        <v>20</v>
      </c>
      <c r="E28" s="181">
        <v>0.67</v>
      </c>
      <c r="F28" s="203">
        <v>8.9999999999999993E-3</v>
      </c>
      <c r="G28" s="52">
        <v>16</v>
      </c>
      <c r="H28" s="52">
        <v>144</v>
      </c>
      <c r="I28" s="85">
        <v>3.8</v>
      </c>
      <c r="J28" s="356">
        <v>4.2</v>
      </c>
      <c r="K28" s="15"/>
      <c r="L28" s="15"/>
      <c r="M28" s="15"/>
      <c r="N28" s="15"/>
      <c r="O28" s="15"/>
    </row>
    <row r="29" spans="1:15" s="26" customFormat="1" x14ac:dyDescent="0.2">
      <c r="A29" s="338" t="s">
        <v>726</v>
      </c>
      <c r="B29" s="706" t="s">
        <v>737</v>
      </c>
      <c r="C29" s="695" t="s">
        <v>29</v>
      </c>
      <c r="D29" s="696">
        <v>20</v>
      </c>
      <c r="E29" s="697">
        <v>0.505</v>
      </c>
      <c r="F29" s="698">
        <v>8.9999999999999993E-3</v>
      </c>
      <c r="G29" s="699">
        <v>16</v>
      </c>
      <c r="H29" s="699">
        <v>144</v>
      </c>
      <c r="I29" s="700">
        <v>3.8</v>
      </c>
      <c r="J29" s="988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258</v>
      </c>
      <c r="B30" s="185" t="s">
        <v>3</v>
      </c>
      <c r="C30" s="50" t="s">
        <v>47</v>
      </c>
      <c r="D30" s="183">
        <v>20</v>
      </c>
      <c r="E30" s="181">
        <v>0.505</v>
      </c>
      <c r="F30" s="202">
        <v>1.4999999999999999E-2</v>
      </c>
      <c r="G30" s="409">
        <v>8</v>
      </c>
      <c r="H30" s="30">
        <v>80</v>
      </c>
      <c r="I30" s="71">
        <v>7.6</v>
      </c>
      <c r="J30" s="361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38" t="s">
        <v>1221</v>
      </c>
      <c r="B31" s="185" t="s">
        <v>1220</v>
      </c>
      <c r="C31" s="50" t="s">
        <v>47</v>
      </c>
      <c r="D31" s="107">
        <v>20</v>
      </c>
      <c r="E31" s="181">
        <v>0.72</v>
      </c>
      <c r="F31" s="203">
        <v>1.4999999999999999E-2</v>
      </c>
      <c r="G31" s="17">
        <v>8</v>
      </c>
      <c r="H31" s="52">
        <v>80</v>
      </c>
      <c r="I31" s="85">
        <v>7.6</v>
      </c>
      <c r="J31" s="356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990</v>
      </c>
      <c r="B32" s="185" t="s">
        <v>1273</v>
      </c>
      <c r="C32" s="50" t="s">
        <v>579</v>
      </c>
      <c r="D32" s="107">
        <v>12</v>
      </c>
      <c r="E32" s="181">
        <v>0.505</v>
      </c>
      <c r="F32" s="203">
        <v>1.4999999999999999E-2</v>
      </c>
      <c r="G32" s="17">
        <v>8</v>
      </c>
      <c r="H32" s="52">
        <v>80</v>
      </c>
      <c r="I32" s="85">
        <v>7.56</v>
      </c>
      <c r="J32" s="88">
        <v>8.02</v>
      </c>
      <c r="K32" s="15"/>
      <c r="L32" s="15"/>
      <c r="M32" s="15"/>
      <c r="N32" s="15"/>
      <c r="O32" s="15"/>
    </row>
    <row r="33" spans="1:15" s="26" customFormat="1" x14ac:dyDescent="0.2">
      <c r="A33" s="338" t="s">
        <v>781</v>
      </c>
      <c r="B33" s="650" t="s">
        <v>780</v>
      </c>
      <c r="C33" s="643" t="s">
        <v>579</v>
      </c>
      <c r="D33" s="644">
        <v>12</v>
      </c>
      <c r="E33" s="645">
        <v>0.4</v>
      </c>
      <c r="F33" s="646">
        <v>1.4999999999999999E-2</v>
      </c>
      <c r="G33" s="647">
        <v>8</v>
      </c>
      <c r="H33" s="548">
        <v>80</v>
      </c>
      <c r="I33" s="648">
        <v>7.56</v>
      </c>
      <c r="J33" s="989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1024</v>
      </c>
      <c r="B34" s="185" t="s">
        <v>3</v>
      </c>
      <c r="C34" s="50" t="s">
        <v>48</v>
      </c>
      <c r="D34" s="107">
        <v>10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7.7</v>
      </c>
      <c r="J34" s="356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38" t="s">
        <v>819</v>
      </c>
      <c r="B35" s="650" t="s">
        <v>818</v>
      </c>
      <c r="C35" s="643" t="s">
        <v>209</v>
      </c>
      <c r="D35" s="644">
        <v>12</v>
      </c>
      <c r="E35" s="645">
        <v>0.4</v>
      </c>
      <c r="F35" s="646">
        <v>0.03</v>
      </c>
      <c r="G35" s="647">
        <v>9</v>
      </c>
      <c r="H35" s="548">
        <v>54</v>
      </c>
      <c r="I35" s="648">
        <v>8.4</v>
      </c>
      <c r="J35" s="989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38" t="s">
        <v>259</v>
      </c>
      <c r="B36" s="185" t="s">
        <v>440</v>
      </c>
      <c r="C36" s="50" t="s">
        <v>5</v>
      </c>
      <c r="D36" s="183">
        <v>12</v>
      </c>
      <c r="E36" s="98">
        <v>0.505</v>
      </c>
      <c r="F36" s="203">
        <v>0.03</v>
      </c>
      <c r="G36" s="17">
        <v>9</v>
      </c>
      <c r="H36" s="30">
        <v>54</v>
      </c>
      <c r="I36" s="71">
        <v>9.6</v>
      </c>
      <c r="J36" s="361">
        <v>11.028</v>
      </c>
      <c r="K36" s="15"/>
      <c r="L36" s="15"/>
      <c r="M36" s="15"/>
      <c r="N36" s="15"/>
      <c r="O36" s="15"/>
    </row>
    <row r="37" spans="1:15" s="26" customFormat="1" x14ac:dyDescent="0.2">
      <c r="A37" s="338" t="s">
        <v>1154</v>
      </c>
      <c r="B37" s="185" t="s">
        <v>1151</v>
      </c>
      <c r="C37" s="50" t="s">
        <v>1150</v>
      </c>
      <c r="D37" s="107">
        <v>12</v>
      </c>
      <c r="E37" s="181">
        <v>0.505</v>
      </c>
      <c r="F37" s="203">
        <v>0.03</v>
      </c>
      <c r="G37" s="17">
        <v>9</v>
      </c>
      <c r="H37" s="52">
        <v>54</v>
      </c>
      <c r="I37" s="85">
        <v>11.52</v>
      </c>
      <c r="J37" s="356">
        <v>12.39</v>
      </c>
      <c r="K37" s="15"/>
      <c r="L37" s="15"/>
      <c r="M37" s="15"/>
      <c r="N37" s="15"/>
      <c r="O37" s="15"/>
    </row>
    <row r="38" spans="1:15" s="26" customFormat="1" ht="13.5" thickBot="1" x14ac:dyDescent="0.25">
      <c r="A38" s="338"/>
      <c r="B38" s="232" t="s">
        <v>162</v>
      </c>
      <c r="C38" s="244"/>
      <c r="D38" s="224"/>
      <c r="E38" s="224" t="s">
        <v>161</v>
      </c>
      <c r="F38" s="225">
        <f>SUMPRODUCT($F$28:$F$37,K28:K37)</f>
        <v>0</v>
      </c>
      <c r="G38" s="225">
        <f>SUMPRODUCT($F$28:$F$37,L28:L37)</f>
        <v>0</v>
      </c>
      <c r="H38" s="225">
        <f>SUMPRODUCT($F$28:$F$37,M28:M37)</f>
        <v>0</v>
      </c>
      <c r="I38" s="225">
        <f>SUMPRODUCT($F$28:$F$37,N28:N37)</f>
        <v>0</v>
      </c>
      <c r="J38" s="225">
        <f>SUMPRODUCT($F$28:$F$37,O28:O37)</f>
        <v>0</v>
      </c>
      <c r="K38" s="412">
        <f>SUMPRODUCT($I$28:$I$37,K28:K37)</f>
        <v>0</v>
      </c>
      <c r="L38" s="412">
        <f>SUMPRODUCT($I$28:$I$37,L28:L37)</f>
        <v>0</v>
      </c>
      <c r="M38" s="412">
        <f>SUMPRODUCT($I$28:$I$37,M28:M37)</f>
        <v>0</v>
      </c>
      <c r="N38" s="412">
        <f>SUMPRODUCT($I$28:$I$37,N28:N37)</f>
        <v>0</v>
      </c>
      <c r="O38" s="412">
        <f>SUMPRODUCT($I$28:$I$37,O28:O37)</f>
        <v>0</v>
      </c>
    </row>
    <row r="39" spans="1:15" s="26" customFormat="1" ht="13.5" thickBot="1" x14ac:dyDescent="0.25">
      <c r="A39" s="338"/>
      <c r="B39" s="226" t="s">
        <v>34</v>
      </c>
      <c r="C39" s="227"/>
      <c r="D39" s="228"/>
      <c r="E39" s="228"/>
      <c r="F39" s="229"/>
      <c r="G39" s="228"/>
      <c r="H39" s="230"/>
      <c r="I39" s="230"/>
      <c r="J39" s="231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38"/>
      <c r="B40" s="25" t="s">
        <v>8</v>
      </c>
      <c r="C40" s="187"/>
      <c r="D40" s="45"/>
      <c r="E40" s="45"/>
      <c r="F40" s="206"/>
      <c r="G40" s="45"/>
      <c r="H40" s="45"/>
      <c r="I40" s="45"/>
      <c r="J40" s="118"/>
      <c r="K40" s="291"/>
      <c r="L40" s="291"/>
      <c r="M40" s="56"/>
      <c r="N40" s="56"/>
      <c r="O40" s="56"/>
    </row>
    <row r="41" spans="1:15" s="26" customFormat="1" x14ac:dyDescent="0.2">
      <c r="A41" s="338" t="s">
        <v>513</v>
      </c>
      <c r="B41" s="99" t="s">
        <v>3</v>
      </c>
      <c r="C41" s="46" t="s">
        <v>29</v>
      </c>
      <c r="D41" s="100">
        <v>20</v>
      </c>
      <c r="E41" s="514">
        <v>0.67</v>
      </c>
      <c r="F41" s="448">
        <v>8.9999999999999993E-3</v>
      </c>
      <c r="G41" s="48">
        <v>16</v>
      </c>
      <c r="H41" s="48">
        <v>144</v>
      </c>
      <c r="I41" s="92">
        <v>3.8</v>
      </c>
      <c r="J41" s="421">
        <v>4.2</v>
      </c>
      <c r="K41" s="363"/>
      <c r="L41" s="363"/>
      <c r="M41" s="363"/>
      <c r="N41" s="363"/>
      <c r="O41" s="363"/>
    </row>
    <row r="42" spans="1:15" s="26" customFormat="1" x14ac:dyDescent="0.2">
      <c r="A42" s="338" t="s">
        <v>260</v>
      </c>
      <c r="B42" s="185" t="s">
        <v>3</v>
      </c>
      <c r="C42" s="50" t="s">
        <v>47</v>
      </c>
      <c r="D42" s="51">
        <v>20</v>
      </c>
      <c r="E42" s="58">
        <v>0.67</v>
      </c>
      <c r="F42" s="202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38" t="s">
        <v>948</v>
      </c>
      <c r="B43" s="185" t="s">
        <v>779</v>
      </c>
      <c r="C43" s="50" t="s">
        <v>47</v>
      </c>
      <c r="D43" s="51">
        <v>20</v>
      </c>
      <c r="E43" s="59">
        <v>0.505</v>
      </c>
      <c r="F43" s="203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1026</v>
      </c>
      <c r="B44" s="185" t="s">
        <v>3</v>
      </c>
      <c r="C44" s="50" t="s">
        <v>48</v>
      </c>
      <c r="D44" s="51">
        <v>10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38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4">
        <v>0.03</v>
      </c>
      <c r="G45" s="18">
        <v>9</v>
      </c>
      <c r="H45" s="34">
        <v>54</v>
      </c>
      <c r="I45" s="36">
        <v>9.6</v>
      </c>
      <c r="J45" s="169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38"/>
      <c r="B46" s="222" t="s">
        <v>162</v>
      </c>
      <c r="C46" s="233"/>
      <c r="D46" s="224"/>
      <c r="E46" s="224" t="s">
        <v>161</v>
      </c>
      <c r="F46" s="225">
        <f>SUMPRODUCT($F$41:$F$45,K41:K45)</f>
        <v>0</v>
      </c>
      <c r="G46" s="225">
        <f>SUMPRODUCT($F$41:$F$45,L41:L45)</f>
        <v>0</v>
      </c>
      <c r="H46" s="225">
        <f>SUMPRODUCT($F$41:$F$45,M41:M45)</f>
        <v>0</v>
      </c>
      <c r="I46" s="225">
        <f>SUMPRODUCT($F$41:$F$45,N41:N45)</f>
        <v>0</v>
      </c>
      <c r="J46" s="225">
        <f>SUMPRODUCT($F$41:$F$45,O41:O45)</f>
        <v>0</v>
      </c>
      <c r="K46" s="412">
        <f>SUMPRODUCT($I$41:$I$45,K41:K45)</f>
        <v>0</v>
      </c>
      <c r="L46" s="412">
        <f>SUMPRODUCT($I$41:$I$45,L41:L45)</f>
        <v>0</v>
      </c>
      <c r="M46" s="412">
        <f>SUMPRODUCT($I$41:$I$45,M41:M45)</f>
        <v>0</v>
      </c>
      <c r="N46" s="412">
        <f>SUMPRODUCT($I$41:$I$45,N41:N45)</f>
        <v>0</v>
      </c>
      <c r="O46" s="412">
        <f>SUMPRODUCT($I$41:$I$45,O41:O45)</f>
        <v>0</v>
      </c>
    </row>
    <row r="47" spans="1:15" s="26" customFormat="1" ht="13.5" thickBot="1" x14ac:dyDescent="0.25">
      <c r="A47" s="338"/>
      <c r="B47" s="226" t="s">
        <v>34</v>
      </c>
      <c r="C47" s="227"/>
      <c r="D47" s="228"/>
      <c r="E47" s="228"/>
      <c r="F47" s="229"/>
      <c r="G47" s="228"/>
      <c r="H47" s="230"/>
      <c r="I47" s="230"/>
      <c r="J47" s="231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38"/>
      <c r="B48" s="64" t="s">
        <v>9</v>
      </c>
      <c r="C48" s="65"/>
      <c r="D48" s="55"/>
      <c r="E48" s="55"/>
      <c r="F48" s="207"/>
      <c r="G48" s="55"/>
      <c r="H48" s="55"/>
      <c r="I48" s="55"/>
      <c r="J48" s="170"/>
      <c r="K48" s="291"/>
      <c r="L48" s="291"/>
      <c r="M48" s="56"/>
      <c r="N48" s="56"/>
      <c r="O48" s="56"/>
    </row>
    <row r="49" spans="1:15" s="26" customFormat="1" x14ac:dyDescent="0.2">
      <c r="A49" s="338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48">
        <v>8.9999999999999993E-3</v>
      </c>
      <c r="G49" s="48">
        <v>16</v>
      </c>
      <c r="H49" s="48">
        <v>144</v>
      </c>
      <c r="I49" s="92">
        <v>3.8</v>
      </c>
      <c r="J49" s="421">
        <v>4.2</v>
      </c>
      <c r="K49" s="363"/>
      <c r="L49" s="363"/>
      <c r="M49" s="363"/>
      <c r="N49" s="363"/>
      <c r="O49" s="363"/>
    </row>
    <row r="50" spans="1:15" s="26" customFormat="1" x14ac:dyDescent="0.2">
      <c r="A50" s="338" t="s">
        <v>262</v>
      </c>
      <c r="B50" s="185" t="s">
        <v>3</v>
      </c>
      <c r="C50" s="62" t="s">
        <v>47</v>
      </c>
      <c r="D50" s="68">
        <v>20</v>
      </c>
      <c r="E50" s="59">
        <v>0.505</v>
      </c>
      <c r="F50" s="202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38" t="s">
        <v>1025</v>
      </c>
      <c r="B51" s="185" t="s">
        <v>3</v>
      </c>
      <c r="C51" s="29" t="s">
        <v>48</v>
      </c>
      <c r="D51" s="188">
        <v>10</v>
      </c>
      <c r="E51" s="59">
        <v>0.505</v>
      </c>
      <c r="F51" s="203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38" t="s">
        <v>892</v>
      </c>
      <c r="B52" s="745" t="s">
        <v>894</v>
      </c>
      <c r="C52" s="746" t="s">
        <v>15</v>
      </c>
      <c r="D52" s="747">
        <v>8</v>
      </c>
      <c r="E52" s="59">
        <v>0.505</v>
      </c>
      <c r="F52" s="203">
        <v>1.4999999999999999E-2</v>
      </c>
      <c r="G52" s="752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38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4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38"/>
      <c r="B54" s="222" t="s">
        <v>162</v>
      </c>
      <c r="C54" s="223"/>
      <c r="D54" s="224"/>
      <c r="E54" s="224" t="s">
        <v>161</v>
      </c>
      <c r="F54" s="225">
        <f>SUMPRODUCT($F$49:$F$53,K49:K53)</f>
        <v>0</v>
      </c>
      <c r="G54" s="225">
        <f t="shared" ref="G54:J54" si="0">SUMPRODUCT($F$49:$F$53,L49:L53)</f>
        <v>0</v>
      </c>
      <c r="H54" s="225">
        <f>SUMPRODUCT($F$49:$F$53,M49:M53)</f>
        <v>0</v>
      </c>
      <c r="I54" s="225">
        <f t="shared" si="0"/>
        <v>0</v>
      </c>
      <c r="J54" s="225">
        <f t="shared" si="0"/>
        <v>0</v>
      </c>
      <c r="K54" s="412">
        <f t="shared" ref="K54" si="1">SUMPRODUCT($I$49:$I$53,K49:K53)</f>
        <v>0</v>
      </c>
      <c r="L54" s="412">
        <f t="shared" ref="L54:O54" si="2">SUMPRODUCT($I$49:$I$53,L49:L53)</f>
        <v>0</v>
      </c>
      <c r="M54" s="412">
        <f t="shared" si="2"/>
        <v>0</v>
      </c>
      <c r="N54" s="412">
        <f t="shared" si="2"/>
        <v>0</v>
      </c>
      <c r="O54" s="412">
        <f t="shared" si="2"/>
        <v>0</v>
      </c>
    </row>
    <row r="55" spans="1:15" s="26" customFormat="1" ht="13.5" thickBot="1" x14ac:dyDescent="0.25">
      <c r="A55" s="338"/>
      <c r="B55" s="226" t="s">
        <v>34</v>
      </c>
      <c r="C55" s="227"/>
      <c r="D55" s="228"/>
      <c r="E55" s="228"/>
      <c r="F55" s="229"/>
      <c r="G55" s="228"/>
      <c r="H55" s="230"/>
      <c r="I55" s="230"/>
      <c r="J55" s="231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38"/>
      <c r="B56" s="73" t="s">
        <v>928</v>
      </c>
      <c r="C56" s="65"/>
      <c r="D56" s="55"/>
      <c r="E56" s="55"/>
      <c r="F56" s="207"/>
      <c r="G56" s="55"/>
      <c r="H56" s="55"/>
      <c r="I56" s="55"/>
      <c r="J56" s="170"/>
      <c r="K56" s="291"/>
      <c r="L56" s="291"/>
      <c r="M56" s="56"/>
      <c r="N56" s="56"/>
      <c r="O56" s="56"/>
    </row>
    <row r="57" spans="1:15" s="26" customFormat="1" ht="13.5" hidden="1" thickBot="1" x14ac:dyDescent="0.25">
      <c r="A57" s="338"/>
      <c r="B57" s="753" t="s">
        <v>980</v>
      </c>
      <c r="C57" s="76" t="s">
        <v>54</v>
      </c>
      <c r="D57" s="77">
        <v>4</v>
      </c>
      <c r="E57" s="78">
        <v>0.505</v>
      </c>
      <c r="F57" s="754">
        <v>1.7000000000000001E-2</v>
      </c>
      <c r="G57" s="755">
        <v>9</v>
      </c>
      <c r="H57" s="79">
        <v>36</v>
      </c>
      <c r="I57" s="79">
        <v>12</v>
      </c>
      <c r="J57" s="756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38" t="s">
        <v>265</v>
      </c>
      <c r="B58" s="803" t="s">
        <v>933</v>
      </c>
      <c r="C58" s="802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38"/>
      <c r="B59" s="232" t="s">
        <v>162</v>
      </c>
      <c r="C59" s="223"/>
      <c r="D59" s="224"/>
      <c r="E59" s="224" t="s">
        <v>161</v>
      </c>
      <c r="F59" s="225">
        <f>SUMPRODUCT(F56:F58,K56:K58)</f>
        <v>0</v>
      </c>
      <c r="G59" s="225">
        <f>SUMPRODUCT($F$56:$F$58,L56:L58)</f>
        <v>0</v>
      </c>
      <c r="H59" s="225">
        <f>SUMPRODUCT($F$56:$F$58,M56:M58)</f>
        <v>0</v>
      </c>
      <c r="I59" s="225">
        <f t="shared" ref="I59" si="4">SUMPRODUCT($F$49:$F$53,N54:N58)</f>
        <v>0</v>
      </c>
      <c r="J59" s="225">
        <f>SUMPRODUCT($F$56:$F$58,O56:O58)</f>
        <v>0</v>
      </c>
      <c r="K59" s="412">
        <f>SUMPRODUCT($I$56:$I$58,K56:K58)</f>
        <v>0</v>
      </c>
      <c r="L59" s="412">
        <f t="shared" ref="L59:O59" si="5">SUMPRODUCT($I$56:$I$58,L56:L58)</f>
        <v>0</v>
      </c>
      <c r="M59" s="412">
        <f t="shared" si="5"/>
        <v>0</v>
      </c>
      <c r="N59" s="412">
        <f t="shared" si="5"/>
        <v>0</v>
      </c>
      <c r="O59" s="412">
        <f t="shared" si="5"/>
        <v>0</v>
      </c>
    </row>
    <row r="60" spans="1:15" s="26" customFormat="1" ht="13.5" thickBot="1" x14ac:dyDescent="0.25">
      <c r="A60" s="338"/>
      <c r="B60" s="226" t="s">
        <v>34</v>
      </c>
      <c r="C60" s="227"/>
      <c r="D60" s="228"/>
      <c r="E60" s="228"/>
      <c r="F60" s="229"/>
      <c r="G60" s="228"/>
      <c r="H60" s="230"/>
      <c r="I60" s="230"/>
      <c r="J60" s="231"/>
      <c r="K60" s="43">
        <f>SUMPRODUCT($J$56:$J$58,K56:K58)</f>
        <v>0</v>
      </c>
      <c r="L60" s="43">
        <f t="shared" ref="L60:O60" si="6">SUMPRODUCT($J$56:$J$58,L56:L58)</f>
        <v>0</v>
      </c>
      <c r="M60" s="43">
        <f t="shared" si="6"/>
        <v>0</v>
      </c>
      <c r="N60" s="43">
        <f t="shared" si="6"/>
        <v>0</v>
      </c>
      <c r="O60" s="43">
        <f t="shared" si="6"/>
        <v>0</v>
      </c>
    </row>
    <row r="61" spans="1:15" s="26" customFormat="1" ht="13.5" thickBot="1" x14ac:dyDescent="0.25">
      <c r="A61" s="338"/>
      <c r="B61" s="73" t="s">
        <v>1225</v>
      </c>
      <c r="C61" s="74"/>
      <c r="D61" s="55"/>
      <c r="E61" s="55"/>
      <c r="F61" s="207"/>
      <c r="G61" s="55"/>
      <c r="H61" s="55"/>
      <c r="I61" s="55"/>
      <c r="J61" s="170"/>
      <c r="K61" s="291"/>
      <c r="L61" s="291"/>
      <c r="M61" s="56"/>
      <c r="N61" s="56"/>
      <c r="O61" s="56"/>
    </row>
    <row r="62" spans="1:15" s="26" customFormat="1" x14ac:dyDescent="0.2">
      <c r="A62" s="872" t="s">
        <v>466</v>
      </c>
      <c r="B62" s="840" t="s">
        <v>1222</v>
      </c>
      <c r="C62" s="882" t="s">
        <v>53</v>
      </c>
      <c r="D62" s="80" t="s">
        <v>61</v>
      </c>
      <c r="E62" s="190">
        <v>0.67</v>
      </c>
      <c r="F62" s="201">
        <v>1.9E-2</v>
      </c>
      <c r="G62" s="883">
        <v>11</v>
      </c>
      <c r="H62" s="28">
        <v>44</v>
      </c>
      <c r="I62" s="49">
        <v>9.4</v>
      </c>
      <c r="J62" s="360">
        <v>10.35</v>
      </c>
      <c r="K62" s="363"/>
      <c r="L62" s="1051"/>
      <c r="M62" s="363"/>
      <c r="N62" s="363"/>
      <c r="O62" s="490"/>
    </row>
    <row r="63" spans="1:15" s="26" customFormat="1" x14ac:dyDescent="0.2">
      <c r="A63" s="872" t="s">
        <v>525</v>
      </c>
      <c r="B63" s="879" t="s">
        <v>1223</v>
      </c>
      <c r="C63" s="50" t="s">
        <v>53</v>
      </c>
      <c r="D63" s="51" t="s">
        <v>61</v>
      </c>
      <c r="E63" s="59">
        <v>0.56999999999999995</v>
      </c>
      <c r="F63" s="203">
        <v>1.9E-2</v>
      </c>
      <c r="G63" s="17">
        <v>11</v>
      </c>
      <c r="H63" s="52">
        <v>44</v>
      </c>
      <c r="I63" s="85">
        <v>9.4</v>
      </c>
      <c r="J63" s="356">
        <v>10.35</v>
      </c>
      <c r="K63" s="15"/>
      <c r="L63" s="14"/>
      <c r="M63" s="15"/>
      <c r="N63" s="15"/>
      <c r="O63" s="476"/>
    </row>
    <row r="64" spans="1:15" s="26" customFormat="1" x14ac:dyDescent="0.2">
      <c r="A64" s="872" t="s">
        <v>465</v>
      </c>
      <c r="B64" s="1053" t="s">
        <v>1224</v>
      </c>
      <c r="C64" s="272" t="s">
        <v>53</v>
      </c>
      <c r="D64" s="838" t="s">
        <v>61</v>
      </c>
      <c r="E64" s="526">
        <v>0.505</v>
      </c>
      <c r="F64" s="202">
        <v>1.9E-2</v>
      </c>
      <c r="G64" s="409">
        <v>11</v>
      </c>
      <c r="H64" s="30">
        <v>44</v>
      </c>
      <c r="I64" s="71">
        <v>9.4</v>
      </c>
      <c r="J64" s="361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1205</v>
      </c>
      <c r="B65" s="879" t="s">
        <v>1206</v>
      </c>
      <c r="C65" s="454" t="s">
        <v>15</v>
      </c>
      <c r="D65" s="1015">
        <v>8</v>
      </c>
      <c r="E65" s="59">
        <v>0.505</v>
      </c>
      <c r="F65" s="203">
        <v>1.4999999999999999E-2</v>
      </c>
      <c r="G65" s="17">
        <v>8</v>
      </c>
      <c r="H65" s="52">
        <v>64</v>
      </c>
      <c r="I65" s="85">
        <v>8</v>
      </c>
      <c r="J65" s="356">
        <v>8.58</v>
      </c>
      <c r="K65" s="15"/>
      <c r="L65" s="14"/>
      <c r="M65" s="15"/>
      <c r="N65" s="15"/>
      <c r="O65" s="476"/>
    </row>
    <row r="66" spans="1:15" s="26" customFormat="1" x14ac:dyDescent="0.2">
      <c r="A66" s="872" t="s">
        <v>1197</v>
      </c>
      <c r="B66" s="879" t="s">
        <v>1198</v>
      </c>
      <c r="C66" s="50" t="s">
        <v>15</v>
      </c>
      <c r="D66" s="1016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4"/>
      <c r="L66" s="14"/>
      <c r="M66" s="14"/>
      <c r="N66" s="15"/>
      <c r="O66" s="476"/>
    </row>
    <row r="67" spans="1:15" s="26" customFormat="1" x14ac:dyDescent="0.2">
      <c r="A67" s="872" t="s">
        <v>1199</v>
      </c>
      <c r="B67" s="879" t="s">
        <v>1200</v>
      </c>
      <c r="C67" s="50" t="s">
        <v>15</v>
      </c>
      <c r="D67" s="1016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1201</v>
      </c>
      <c r="B68" s="879" t="s">
        <v>1202</v>
      </c>
      <c r="C68" s="50" t="s">
        <v>15</v>
      </c>
      <c r="D68" s="101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1294</v>
      </c>
      <c r="B69" s="1032" t="s">
        <v>1293</v>
      </c>
      <c r="C69" s="939" t="s">
        <v>15</v>
      </c>
      <c r="D69" s="1050">
        <v>8</v>
      </c>
      <c r="E69" s="940">
        <v>0.505</v>
      </c>
      <c r="F69" s="941">
        <v>1.4999999999999999E-2</v>
      </c>
      <c r="G69" s="990">
        <v>8</v>
      </c>
      <c r="H69" s="942">
        <v>64</v>
      </c>
      <c r="I69" s="943">
        <v>8</v>
      </c>
      <c r="J69" s="1035">
        <v>8.58</v>
      </c>
      <c r="K69" s="488"/>
      <c r="L69" s="14"/>
      <c r="M69" s="14"/>
      <c r="N69" s="15"/>
      <c r="O69" s="476"/>
    </row>
    <row r="70" spans="1:15" s="26" customFormat="1" x14ac:dyDescent="0.2">
      <c r="A70" s="872" t="s">
        <v>1297</v>
      </c>
      <c r="B70" s="1032" t="s">
        <v>1298</v>
      </c>
      <c r="C70" s="939" t="s">
        <v>15</v>
      </c>
      <c r="D70" s="1050">
        <v>8</v>
      </c>
      <c r="E70" s="940">
        <v>0.505</v>
      </c>
      <c r="F70" s="941">
        <v>1.4999999999999999E-2</v>
      </c>
      <c r="G70" s="990">
        <v>8</v>
      </c>
      <c r="H70" s="942">
        <v>64</v>
      </c>
      <c r="I70" s="943">
        <v>8</v>
      </c>
      <c r="J70" s="1035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1299</v>
      </c>
      <c r="B71" s="1032" t="s">
        <v>1300</v>
      </c>
      <c r="C71" s="939" t="s">
        <v>15</v>
      </c>
      <c r="D71" s="1050">
        <v>8</v>
      </c>
      <c r="E71" s="940">
        <v>0.505</v>
      </c>
      <c r="F71" s="941">
        <v>1.4999999999999999E-2</v>
      </c>
      <c r="G71" s="990">
        <v>8</v>
      </c>
      <c r="H71" s="942">
        <v>64</v>
      </c>
      <c r="I71" s="943">
        <v>8</v>
      </c>
      <c r="J71" s="1035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1301</v>
      </c>
      <c r="B72" s="1032" t="s">
        <v>1302</v>
      </c>
      <c r="C72" s="939" t="s">
        <v>15</v>
      </c>
      <c r="D72" s="1050">
        <v>8</v>
      </c>
      <c r="E72" s="940">
        <v>0.505</v>
      </c>
      <c r="F72" s="941">
        <v>1.4999999999999999E-2</v>
      </c>
      <c r="G72" s="990">
        <v>8</v>
      </c>
      <c r="H72" s="942">
        <v>64</v>
      </c>
      <c r="I72" s="943">
        <v>8</v>
      </c>
      <c r="J72" s="1035">
        <v>8.58</v>
      </c>
      <c r="K72" s="488"/>
      <c r="L72" s="14"/>
      <c r="M72" s="14"/>
      <c r="N72" s="15"/>
      <c r="O72" s="476"/>
    </row>
    <row r="73" spans="1:15" s="26" customFormat="1" x14ac:dyDescent="0.2">
      <c r="A73" s="1014" t="s">
        <v>1227</v>
      </c>
      <c r="B73" s="879" t="s">
        <v>1226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72" t="s">
        <v>1228</v>
      </c>
      <c r="B74" s="879" t="s">
        <v>1229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1274</v>
      </c>
      <c r="B75" s="896" t="s">
        <v>1266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1275</v>
      </c>
      <c r="B76" s="896" t="s">
        <v>1265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1244</v>
      </c>
      <c r="B77" s="896" t="s">
        <v>1235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14"/>
      <c r="L77" s="14"/>
      <c r="M77" s="14"/>
      <c r="N77" s="15"/>
      <c r="O77" s="476"/>
    </row>
    <row r="78" spans="1:15" s="26" customFormat="1" x14ac:dyDescent="0.2">
      <c r="A78" s="872" t="s">
        <v>1237</v>
      </c>
      <c r="B78" s="879" t="s">
        <v>1236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ht="13.5" thickBot="1" x14ac:dyDescent="0.25">
      <c r="A79" s="872"/>
      <c r="B79" s="844"/>
      <c r="C79" s="1001"/>
      <c r="D79" s="1002"/>
      <c r="E79" s="1003"/>
      <c r="F79" s="1004"/>
      <c r="G79" s="1005"/>
      <c r="H79" s="1002"/>
      <c r="I79" s="1006"/>
      <c r="J79" s="1007"/>
      <c r="K79" s="1008"/>
      <c r="L79" s="1008"/>
      <c r="M79" s="1008"/>
      <c r="N79" s="103"/>
      <c r="O79" s="1052"/>
    </row>
    <row r="80" spans="1:15" s="26" customFormat="1" ht="13.5" thickBot="1" x14ac:dyDescent="0.25">
      <c r="A80" s="338"/>
      <c r="B80" s="852" t="s">
        <v>162</v>
      </c>
      <c r="C80" s="853"/>
      <c r="D80" s="854"/>
      <c r="E80" s="854" t="s">
        <v>161</v>
      </c>
      <c r="F80" s="855">
        <f>SUMPRODUCT($F$62:$F$79,K62:K79)</f>
        <v>0</v>
      </c>
      <c r="G80" s="855">
        <f>SUMPRODUCT($F$62:$F$79,L62:L79)</f>
        <v>0</v>
      </c>
      <c r="H80" s="855">
        <f>SUMPRODUCT($F$62:$F$79,M62:M79)</f>
        <v>0</v>
      </c>
      <c r="I80" s="855">
        <f>SUMPRODUCT($F$62:$F$79,N62:N79)</f>
        <v>0</v>
      </c>
      <c r="J80" s="856">
        <f>SUMPRODUCT($F$62:$F$79,O62:O79)</f>
        <v>0</v>
      </c>
      <c r="K80" s="38">
        <f>SUMPRODUCT($I$62:$I$79,K62:K79)</f>
        <v>0</v>
      </c>
      <c r="L80" s="38">
        <f>SUMPRODUCT($I$62:$I$79,L62:L79)</f>
        <v>0</v>
      </c>
      <c r="M80" s="38">
        <f>SUMPRODUCT($I$62:$I$79,M62:M79)</f>
        <v>0</v>
      </c>
      <c r="N80" s="38">
        <f>SUMPRODUCT($I$62:$I$79,N62:N79)</f>
        <v>0</v>
      </c>
      <c r="O80" s="38">
        <f>SUMPRODUCT($I$62:$I$79,O62:O79)</f>
        <v>0</v>
      </c>
    </row>
    <row r="81" spans="1:15" s="26" customFormat="1" ht="13.5" thickBot="1" x14ac:dyDescent="0.25">
      <c r="A81" s="338"/>
      <c r="B81" s="857" t="s">
        <v>34</v>
      </c>
      <c r="C81" s="227"/>
      <c r="D81" s="228"/>
      <c r="E81" s="228"/>
      <c r="F81" s="229"/>
      <c r="G81" s="228"/>
      <c r="H81" s="230"/>
      <c r="I81" s="230"/>
      <c r="J81" s="858"/>
      <c r="K81" s="43">
        <f>SUMPRODUCT($J$62:$J$79,K62:K79)</f>
        <v>0</v>
      </c>
      <c r="L81" s="43">
        <f>SUMPRODUCT($J$62:$J$79,L62:L79)</f>
        <v>0</v>
      </c>
      <c r="M81" s="43">
        <f>SUMPRODUCT($J$62:$J$79,M62:M79)</f>
        <v>0</v>
      </c>
      <c r="N81" s="43">
        <f>SUMPRODUCT($J$62:$J$79,N62:N79)</f>
        <v>0</v>
      </c>
      <c r="O81" s="43">
        <f>SUMPRODUCT($J$62:$J$79,O62:O79)</f>
        <v>0</v>
      </c>
    </row>
    <row r="82" spans="1:15" s="26" customFormat="1" ht="13.5" thickBot="1" x14ac:dyDescent="0.25">
      <c r="A82" s="338"/>
      <c r="B82" s="175" t="s">
        <v>111</v>
      </c>
      <c r="C82" s="176"/>
      <c r="D82" s="177"/>
      <c r="E82" s="177"/>
      <c r="F82" s="210"/>
      <c r="G82" s="177"/>
      <c r="H82" s="177"/>
      <c r="I82" s="177"/>
      <c r="J82" s="178"/>
      <c r="K82" s="292"/>
      <c r="L82" s="292"/>
      <c r="M82" s="292"/>
      <c r="N82" s="292"/>
      <c r="O82" s="292"/>
    </row>
    <row r="83" spans="1:15" s="26" customFormat="1" x14ac:dyDescent="0.2">
      <c r="A83" s="338" t="s">
        <v>266</v>
      </c>
      <c r="B83" s="651" t="s">
        <v>3</v>
      </c>
      <c r="C83" s="46" t="s">
        <v>47</v>
      </c>
      <c r="D83" s="100">
        <v>20</v>
      </c>
      <c r="E83" s="67">
        <v>0.505</v>
      </c>
      <c r="F83" s="201">
        <v>1.4999999999999999E-2</v>
      </c>
      <c r="G83" s="16">
        <v>8</v>
      </c>
      <c r="H83" s="48">
        <v>80</v>
      </c>
      <c r="I83" s="49">
        <v>7.6</v>
      </c>
      <c r="J83" s="360">
        <v>8.6184999999999992</v>
      </c>
      <c r="K83" s="15"/>
      <c r="L83" s="15"/>
      <c r="M83" s="15"/>
      <c r="N83" s="15"/>
      <c r="O83" s="15"/>
    </row>
    <row r="84" spans="1:15" s="26" customFormat="1" ht="13.5" thickBot="1" x14ac:dyDescent="0.25">
      <c r="A84" s="338" t="s">
        <v>267</v>
      </c>
      <c r="B84" s="652" t="s">
        <v>3</v>
      </c>
      <c r="C84" s="271" t="s">
        <v>48</v>
      </c>
      <c r="D84" s="107">
        <v>10</v>
      </c>
      <c r="E84" s="59">
        <v>0.505</v>
      </c>
      <c r="F84" s="203">
        <v>1.4999999999999999E-2</v>
      </c>
      <c r="G84" s="17">
        <v>8</v>
      </c>
      <c r="H84" s="52">
        <v>80</v>
      </c>
      <c r="I84" s="85">
        <v>7.7</v>
      </c>
      <c r="J84" s="356">
        <v>8.6784999999999997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/>
      <c r="B85" s="232" t="s">
        <v>162</v>
      </c>
      <c r="C85" s="233"/>
      <c r="D85" s="224"/>
      <c r="E85" s="224" t="s">
        <v>161</v>
      </c>
      <c r="F85" s="225">
        <f>SUMPRODUCT($F$83:$F$84,K83:K84)</f>
        <v>0</v>
      </c>
      <c r="G85" s="225">
        <f>SUMPRODUCT($F$83:$F$84,L83:L84)</f>
        <v>0</v>
      </c>
      <c r="H85" s="225">
        <f>SUMPRODUCT($F$83:$F$84,M83:M84)</f>
        <v>0</v>
      </c>
      <c r="I85" s="225">
        <f>SUMPRODUCT($F$83:$F$84,N83:N84)</f>
        <v>0</v>
      </c>
      <c r="J85" s="225">
        <f>SUMPRODUCT($F$83:$F$84,O83:O84)</f>
        <v>0</v>
      </c>
      <c r="K85" s="586">
        <f>SUMPRODUCT($I$83:$I$84,K83:K84)</f>
        <v>0</v>
      </c>
      <c r="L85" s="586">
        <f>SUMPRODUCT($I$83:$I$84,L83:L84)</f>
        <v>0</v>
      </c>
      <c r="M85" s="586">
        <f>SUMPRODUCT($I$83:$I$84,M83:M84)</f>
        <v>0</v>
      </c>
      <c r="N85" s="587">
        <f>SUMPRODUCT($I$83:$I$84,N83:N84)</f>
        <v>0</v>
      </c>
      <c r="O85" s="587">
        <f>SUMPRODUCT($I$83:$I$84,O83:O84)</f>
        <v>0</v>
      </c>
    </row>
    <row r="86" spans="1:15" s="26" customFormat="1" ht="13.5" thickBot="1" x14ac:dyDescent="0.25">
      <c r="A86" s="338"/>
      <c r="B86" s="226" t="s">
        <v>34</v>
      </c>
      <c r="C86" s="227"/>
      <c r="D86" s="228"/>
      <c r="E86" s="228"/>
      <c r="F86" s="229"/>
      <c r="G86" s="228"/>
      <c r="H86" s="230"/>
      <c r="I86" s="230"/>
      <c r="J86" s="231"/>
      <c r="K86" s="449">
        <f>SUMPRODUCT($J$83:$J$84,K83:K84)</f>
        <v>0</v>
      </c>
      <c r="L86" s="449">
        <f>SUMPRODUCT($J$83:$J$84,L83:L84)</f>
        <v>0</v>
      </c>
      <c r="M86" s="449">
        <f>SUMPRODUCT($J$83:$J$84,M83:M84)</f>
        <v>0</v>
      </c>
      <c r="N86" s="449">
        <f>SUMPRODUCT($J$83:$J$84,N83:N84)</f>
        <v>0</v>
      </c>
      <c r="O86" s="449">
        <f>SUMPRODUCT($J$83:$J$84,O83:O84)</f>
        <v>0</v>
      </c>
    </row>
    <row r="87" spans="1:15" s="26" customFormat="1" ht="13.5" thickBot="1" x14ac:dyDescent="0.25">
      <c r="A87" s="338"/>
      <c r="B87" s="884" t="s">
        <v>1132</v>
      </c>
      <c r="C87" s="885"/>
      <c r="D87" s="886"/>
      <c r="E87" s="886"/>
      <c r="F87" s="887"/>
      <c r="G87" s="886"/>
      <c r="H87" s="886"/>
      <c r="I87" s="886"/>
      <c r="J87" s="888"/>
      <c r="K87" s="450"/>
      <c r="L87" s="450"/>
      <c r="M87" s="450"/>
      <c r="N87" s="450"/>
      <c r="O87" s="451"/>
    </row>
    <row r="88" spans="1:15" s="26" customFormat="1" hidden="1" x14ac:dyDescent="0.2">
      <c r="A88" s="338"/>
      <c r="B88" s="99" t="s">
        <v>3</v>
      </c>
      <c r="C88" s="46" t="s">
        <v>47</v>
      </c>
      <c r="D88" s="100">
        <v>20</v>
      </c>
      <c r="E88" s="67">
        <v>0.505</v>
      </c>
      <c r="F88" s="448">
        <v>1.4999999999999999E-2</v>
      </c>
      <c r="G88" s="16">
        <v>8</v>
      </c>
      <c r="H88" s="48">
        <v>80</v>
      </c>
      <c r="I88" s="92">
        <v>7.6</v>
      </c>
      <c r="J88" s="375">
        <v>8.6184999999999992</v>
      </c>
      <c r="K88" s="490"/>
      <c r="L88" s="363"/>
      <c r="M88" s="363"/>
      <c r="N88" s="363"/>
      <c r="O88" s="363"/>
    </row>
    <row r="89" spans="1:15" s="26" customFormat="1" x14ac:dyDescent="0.2">
      <c r="A89" s="338" t="s">
        <v>1131</v>
      </c>
      <c r="B89" s="745" t="s">
        <v>1127</v>
      </c>
      <c r="C89" s="50" t="s">
        <v>579</v>
      </c>
      <c r="D89" s="107">
        <v>12</v>
      </c>
      <c r="E89" s="181">
        <v>0.505</v>
      </c>
      <c r="F89" s="203">
        <v>1.4999999999999999E-2</v>
      </c>
      <c r="G89" s="17">
        <v>8</v>
      </c>
      <c r="H89" s="52">
        <v>80</v>
      </c>
      <c r="I89" s="85">
        <v>7.56</v>
      </c>
      <c r="J89" s="356">
        <v>8.02</v>
      </c>
      <c r="K89" s="476"/>
      <c r="L89" s="15"/>
      <c r="M89" s="15"/>
      <c r="N89" s="15"/>
      <c r="O89" s="15"/>
    </row>
    <row r="90" spans="1:15" s="26" customFormat="1" ht="13.5" thickBot="1" x14ac:dyDescent="0.25">
      <c r="A90" s="872" t="s">
        <v>1129</v>
      </c>
      <c r="B90" s="917" t="s">
        <v>1128</v>
      </c>
      <c r="C90" s="50" t="s">
        <v>579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1.25" hidden="1" customHeight="1" thickBot="1" x14ac:dyDescent="0.25">
      <c r="A91" s="338"/>
      <c r="B91" s="101" t="s">
        <v>569</v>
      </c>
      <c r="C91" s="871" t="s">
        <v>48</v>
      </c>
      <c r="D91" s="102">
        <v>10</v>
      </c>
      <c r="E91" s="60">
        <v>0.505</v>
      </c>
      <c r="F91" s="204">
        <v>1.4999999999999999E-2</v>
      </c>
      <c r="G91" s="18">
        <v>8</v>
      </c>
      <c r="H91" s="34">
        <v>80</v>
      </c>
      <c r="I91" s="63">
        <v>7.7</v>
      </c>
      <c r="J91" s="357">
        <v>8.6784999999999997</v>
      </c>
      <c r="K91" s="476"/>
      <c r="L91" s="15"/>
      <c r="M91" s="15"/>
      <c r="N91" s="15"/>
      <c r="O91" s="15"/>
    </row>
    <row r="92" spans="1:15" s="26" customFormat="1" ht="13.5" thickBot="1" x14ac:dyDescent="0.25">
      <c r="A92" s="338"/>
      <c r="B92" s="232" t="s">
        <v>162</v>
      </c>
      <c r="C92" s="233"/>
      <c r="D92" s="224"/>
      <c r="E92" s="224" t="s">
        <v>161</v>
      </c>
      <c r="F92" s="225">
        <f>SUMPRODUCT($F$88:$F$91,K88:K91)</f>
        <v>0</v>
      </c>
      <c r="G92" s="225">
        <f t="shared" ref="G92:J92" si="7">SUMPRODUCT($F$88:$F$91,L88:L91)</f>
        <v>0</v>
      </c>
      <c r="H92" s="225">
        <f t="shared" si="7"/>
        <v>0</v>
      </c>
      <c r="I92" s="225">
        <f>SUMPRODUCT($F$88:$F$91,N88:N91)</f>
        <v>0</v>
      </c>
      <c r="J92" s="225">
        <f t="shared" si="7"/>
        <v>0</v>
      </c>
      <c r="K92" s="38">
        <f>SUMPRODUCT($I$88:$I$91,K88:K91)</f>
        <v>0</v>
      </c>
      <c r="L92" s="38">
        <f t="shared" ref="L92:O92" si="8">SUMPRODUCT($I$88:$I$91,L88:L91)</f>
        <v>0</v>
      </c>
      <c r="M92" s="38">
        <f t="shared" si="8"/>
        <v>0</v>
      </c>
      <c r="N92" s="38">
        <f t="shared" si="8"/>
        <v>0</v>
      </c>
      <c r="O92" s="38">
        <f t="shared" si="8"/>
        <v>0</v>
      </c>
    </row>
    <row r="93" spans="1:15" s="26" customFormat="1" ht="13.5" thickBot="1" x14ac:dyDescent="0.25">
      <c r="A93" s="338"/>
      <c r="B93" s="226" t="s">
        <v>34</v>
      </c>
      <c r="C93" s="227"/>
      <c r="D93" s="228"/>
      <c r="E93" s="228"/>
      <c r="F93" s="229"/>
      <c r="G93" s="228"/>
      <c r="H93" s="230"/>
      <c r="I93" s="230"/>
      <c r="J93" s="231"/>
      <c r="K93" s="43">
        <f>SUMPRODUCT($J$88:$J$91,K88:K91)</f>
        <v>0</v>
      </c>
      <c r="L93" s="43">
        <f t="shared" ref="L93:O93" si="9">SUMPRODUCT($J$88:$J$91,L88:L91)</f>
        <v>0</v>
      </c>
      <c r="M93" s="43">
        <f t="shared" si="9"/>
        <v>0</v>
      </c>
      <c r="N93" s="43">
        <f t="shared" si="9"/>
        <v>0</v>
      </c>
      <c r="O93" s="43">
        <f t="shared" si="9"/>
        <v>0</v>
      </c>
    </row>
    <row r="94" spans="1:15" s="26" customFormat="1" x14ac:dyDescent="0.2">
      <c r="A94" s="338"/>
      <c r="B94" s="175" t="s">
        <v>217</v>
      </c>
      <c r="C94" s="176"/>
      <c r="D94" s="177"/>
      <c r="E94" s="177"/>
      <c r="F94" s="210"/>
      <c r="G94" s="177"/>
      <c r="H94" s="177"/>
      <c r="I94" s="177"/>
      <c r="J94" s="178"/>
      <c r="K94" s="769"/>
      <c r="L94" s="769"/>
      <c r="M94" s="769"/>
      <c r="N94" s="769"/>
      <c r="O94" s="770"/>
    </row>
    <row r="95" spans="1:15" s="26" customFormat="1" ht="13.5" thickBot="1" x14ac:dyDescent="0.25">
      <c r="A95" s="338" t="s">
        <v>270</v>
      </c>
      <c r="B95" s="101" t="s">
        <v>3</v>
      </c>
      <c r="C95" s="53" t="s">
        <v>47</v>
      </c>
      <c r="D95" s="102">
        <v>20</v>
      </c>
      <c r="E95" s="60">
        <v>0.505</v>
      </c>
      <c r="F95" s="204">
        <v>1.4999999999999999E-2</v>
      </c>
      <c r="G95" s="18">
        <v>8</v>
      </c>
      <c r="H95" s="34">
        <v>80</v>
      </c>
      <c r="I95" s="63">
        <v>7.6</v>
      </c>
      <c r="J95" s="357">
        <v>8.6184999999999992</v>
      </c>
      <c r="K95" s="476"/>
      <c r="L95" s="15"/>
      <c r="M95" s="15"/>
      <c r="N95" s="15"/>
      <c r="O95" s="15"/>
    </row>
    <row r="96" spans="1:15" s="26" customFormat="1" ht="13.5" thickBot="1" x14ac:dyDescent="0.25">
      <c r="A96" s="338"/>
      <c r="B96" s="232" t="s">
        <v>162</v>
      </c>
      <c r="C96" s="233"/>
      <c r="D96" s="224"/>
      <c r="E96" s="224" t="s">
        <v>161</v>
      </c>
      <c r="F96" s="225">
        <f>$F95*K95</f>
        <v>0</v>
      </c>
      <c r="G96" s="225">
        <f>$F95*L95</f>
        <v>0</v>
      </c>
      <c r="H96" s="225">
        <f>$F95*M95</f>
        <v>0</v>
      </c>
      <c r="I96" s="225">
        <f>$F95*N95</f>
        <v>0</v>
      </c>
      <c r="J96" s="225">
        <f>$F95*O95</f>
        <v>0</v>
      </c>
      <c r="K96" s="38">
        <f t="shared" ref="K96" si="10">$I$95*K95</f>
        <v>0</v>
      </c>
      <c r="L96" s="38">
        <f t="shared" ref="L96:O96" si="11">$I$95*L95</f>
        <v>0</v>
      </c>
      <c r="M96" s="38">
        <f t="shared" si="11"/>
        <v>0</v>
      </c>
      <c r="N96" s="38">
        <f t="shared" si="11"/>
        <v>0</v>
      </c>
      <c r="O96" s="38">
        <f t="shared" si="11"/>
        <v>0</v>
      </c>
    </row>
    <row r="97" spans="1:15" s="26" customFormat="1" ht="13.5" thickBot="1" x14ac:dyDescent="0.25">
      <c r="A97" s="338"/>
      <c r="B97" s="226" t="s">
        <v>34</v>
      </c>
      <c r="C97" s="227"/>
      <c r="D97" s="228"/>
      <c r="E97" s="228"/>
      <c r="F97" s="229"/>
      <c r="G97" s="228"/>
      <c r="H97" s="230"/>
      <c r="I97" s="230"/>
      <c r="J97" s="231"/>
      <c r="K97" s="43">
        <f t="shared" ref="K97" si="12">$J$95*K95</f>
        <v>0</v>
      </c>
      <c r="L97" s="43">
        <f t="shared" ref="L97:O97" si="13">$J$95*L95</f>
        <v>0</v>
      </c>
      <c r="M97" s="43">
        <f t="shared" si="13"/>
        <v>0</v>
      </c>
      <c r="N97" s="43">
        <f t="shared" si="13"/>
        <v>0</v>
      </c>
      <c r="O97" s="43">
        <f t="shared" si="13"/>
        <v>0</v>
      </c>
    </row>
    <row r="98" spans="1:15" s="26" customFormat="1" hidden="1" x14ac:dyDescent="0.2">
      <c r="A98" s="338"/>
      <c r="B98" s="358" t="s">
        <v>10</v>
      </c>
      <c r="C98" s="359"/>
      <c r="D98" s="84"/>
      <c r="E98" s="84"/>
      <c r="F98" s="209"/>
      <c r="G98" s="84"/>
      <c r="H98" s="84"/>
      <c r="I98" s="84"/>
      <c r="J98" s="173"/>
      <c r="K98" s="291"/>
      <c r="L98" s="291"/>
      <c r="M98" s="56"/>
      <c r="N98" s="56"/>
      <c r="O98" s="56"/>
    </row>
    <row r="99" spans="1:15" s="26" customFormat="1" ht="15" hidden="1" customHeight="1" thickBot="1" x14ac:dyDescent="0.25">
      <c r="A99" s="338"/>
      <c r="B99" s="185" t="s">
        <v>1159</v>
      </c>
      <c r="C99" s="50" t="s">
        <v>579</v>
      </c>
      <c r="D99" s="107">
        <v>12</v>
      </c>
      <c r="E99" s="181">
        <v>0.4</v>
      </c>
      <c r="F99" s="203">
        <v>1.4999999999999999E-2</v>
      </c>
      <c r="G99" s="17">
        <v>8</v>
      </c>
      <c r="H99" s="52">
        <v>80</v>
      </c>
      <c r="I99" s="85">
        <v>7.56</v>
      </c>
      <c r="J99" s="356">
        <v>8.02</v>
      </c>
      <c r="K99" s="15"/>
      <c r="L99" s="15"/>
      <c r="M99" s="15"/>
      <c r="N99" s="15"/>
      <c r="O99" s="15"/>
    </row>
    <row r="100" spans="1:15" s="26" customFormat="1" ht="13.5" hidden="1" customHeight="1" thickBot="1" x14ac:dyDescent="0.25">
      <c r="A100" s="338"/>
      <c r="B100" s="232" t="s">
        <v>162</v>
      </c>
      <c r="C100" s="233"/>
      <c r="D100" s="224"/>
      <c r="E100" s="224" t="s">
        <v>161</v>
      </c>
      <c r="F100" s="225">
        <f>$F99*K99</f>
        <v>0</v>
      </c>
      <c r="G100" s="225">
        <f>$F99*L99</f>
        <v>0</v>
      </c>
      <c r="H100" s="225">
        <f>$F99*M99</f>
        <v>0</v>
      </c>
      <c r="I100" s="225">
        <f>$F99*N99</f>
        <v>0</v>
      </c>
      <c r="J100" s="225">
        <f>$F99*O99</f>
        <v>0</v>
      </c>
      <c r="K100" s="38">
        <f>$I$99*K99</f>
        <v>0</v>
      </c>
      <c r="L100" s="38">
        <f t="shared" ref="L100:O100" si="14">$I$95*L99</f>
        <v>0</v>
      </c>
      <c r="M100" s="38">
        <f t="shared" si="14"/>
        <v>0</v>
      </c>
      <c r="N100" s="38">
        <f t="shared" si="14"/>
        <v>0</v>
      </c>
      <c r="O100" s="38">
        <f t="shared" si="14"/>
        <v>0</v>
      </c>
    </row>
    <row r="101" spans="1:15" s="26" customFormat="1" ht="13.5" hidden="1" customHeight="1" thickBot="1" x14ac:dyDescent="0.25">
      <c r="A101" s="338"/>
      <c r="B101" s="226" t="s">
        <v>34</v>
      </c>
      <c r="C101" s="227"/>
      <c r="D101" s="228"/>
      <c r="E101" s="228"/>
      <c r="F101" s="229"/>
      <c r="G101" s="228"/>
      <c r="H101" s="230"/>
      <c r="I101" s="230"/>
      <c r="J101" s="231"/>
      <c r="K101" s="43">
        <f>$J$99*K99</f>
        <v>0</v>
      </c>
      <c r="L101" s="43">
        <f t="shared" ref="L101:O101" si="15">$J$95*L99</f>
        <v>0</v>
      </c>
      <c r="M101" s="43">
        <f t="shared" si="15"/>
        <v>0</v>
      </c>
      <c r="N101" s="43">
        <f t="shared" si="15"/>
        <v>0</v>
      </c>
      <c r="O101" s="43">
        <f t="shared" si="15"/>
        <v>0</v>
      </c>
    </row>
    <row r="102" spans="1:15" s="26" customFormat="1" ht="16.5" thickBot="1" x14ac:dyDescent="0.25">
      <c r="A102" s="338"/>
      <c r="B102" s="282" t="s">
        <v>139</v>
      </c>
      <c r="C102" s="235"/>
      <c r="D102" s="70"/>
      <c r="E102" s="70"/>
      <c r="F102" s="208"/>
      <c r="G102" s="70"/>
      <c r="H102" s="70"/>
      <c r="I102" s="70"/>
      <c r="J102" s="172"/>
      <c r="K102" s="291"/>
      <c r="L102" s="291"/>
      <c r="M102" s="56"/>
      <c r="N102" s="56"/>
      <c r="O102" s="56"/>
    </row>
    <row r="103" spans="1:15" s="26" customFormat="1" ht="16.5" thickBot="1" x14ac:dyDescent="0.3">
      <c r="A103" s="338"/>
      <c r="B103" s="368" t="s">
        <v>540</v>
      </c>
      <c r="C103" s="383"/>
      <c r="D103" s="384"/>
      <c r="E103" s="385"/>
      <c r="F103" s="386"/>
      <c r="G103" s="387"/>
      <c r="H103" s="387"/>
      <c r="I103" s="388"/>
      <c r="J103" s="389"/>
      <c r="K103" s="14"/>
      <c r="L103" s="14"/>
      <c r="M103" s="15"/>
      <c r="N103" s="15"/>
      <c r="O103" s="15"/>
    </row>
    <row r="104" spans="1:15" s="26" customFormat="1" x14ac:dyDescent="0.2">
      <c r="A104" s="338" t="s">
        <v>272</v>
      </c>
      <c r="B104" s="99" t="s">
        <v>212</v>
      </c>
      <c r="C104" s="46" t="s">
        <v>38</v>
      </c>
      <c r="D104" s="952">
        <v>20</v>
      </c>
      <c r="E104" s="67">
        <v>0.505</v>
      </c>
      <c r="F104" s="448">
        <v>8.9999999999999993E-3</v>
      </c>
      <c r="G104" s="48">
        <v>16</v>
      </c>
      <c r="H104" s="48">
        <v>144</v>
      </c>
      <c r="I104" s="92">
        <v>4</v>
      </c>
      <c r="J104" s="375">
        <v>4.4032</v>
      </c>
      <c r="K104" s="489"/>
      <c r="L104" s="363"/>
      <c r="M104" s="489"/>
      <c r="N104" s="363"/>
      <c r="O104" s="490"/>
    </row>
    <row r="105" spans="1:15" s="26" customFormat="1" x14ac:dyDescent="0.2">
      <c r="A105" s="338" t="s">
        <v>271</v>
      </c>
      <c r="B105" s="185" t="s">
        <v>211</v>
      </c>
      <c r="C105" s="50" t="s">
        <v>38</v>
      </c>
      <c r="D105" s="953">
        <v>20</v>
      </c>
      <c r="E105" s="59">
        <v>0.505</v>
      </c>
      <c r="F105" s="203">
        <v>8.9999999999999993E-3</v>
      </c>
      <c r="G105" s="52">
        <v>16</v>
      </c>
      <c r="H105" s="52">
        <v>144</v>
      </c>
      <c r="I105" s="85">
        <v>4</v>
      </c>
      <c r="J105" s="356">
        <v>4.4032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1276</v>
      </c>
      <c r="B106" s="185" t="s">
        <v>1277</v>
      </c>
      <c r="C106" s="50" t="s">
        <v>47</v>
      </c>
      <c r="D106" s="953">
        <v>20</v>
      </c>
      <c r="E106" s="58">
        <v>0.25</v>
      </c>
      <c r="F106" s="203">
        <v>1.4999999999999999E-2</v>
      </c>
      <c r="G106" s="52">
        <v>8</v>
      </c>
      <c r="H106" s="52">
        <v>80</v>
      </c>
      <c r="I106" s="85">
        <v>7.6</v>
      </c>
      <c r="J106" s="356">
        <v>8.6184999999999992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273</v>
      </c>
      <c r="B107" s="185" t="s">
        <v>214</v>
      </c>
      <c r="C107" s="50" t="s">
        <v>38</v>
      </c>
      <c r="D107" s="953">
        <v>20</v>
      </c>
      <c r="E107" s="59">
        <v>0.505</v>
      </c>
      <c r="F107" s="203">
        <v>8.9999999999999993E-3</v>
      </c>
      <c r="G107" s="52">
        <v>16</v>
      </c>
      <c r="H107" s="52">
        <v>144</v>
      </c>
      <c r="I107" s="85">
        <v>4</v>
      </c>
      <c r="J107" s="356">
        <v>4.4032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1278</v>
      </c>
      <c r="B108" s="185" t="s">
        <v>1279</v>
      </c>
      <c r="C108" s="50" t="s">
        <v>47</v>
      </c>
      <c r="D108" s="953">
        <v>20</v>
      </c>
      <c r="E108" s="58">
        <v>0.25</v>
      </c>
      <c r="F108" s="203">
        <v>1.4999999999999999E-2</v>
      </c>
      <c r="G108" s="52">
        <v>8</v>
      </c>
      <c r="H108" s="52">
        <v>80</v>
      </c>
      <c r="I108" s="85">
        <v>7.6</v>
      </c>
      <c r="J108" s="356">
        <v>8.6184999999999992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274</v>
      </c>
      <c r="B109" s="185" t="s">
        <v>213</v>
      </c>
      <c r="C109" s="50" t="s">
        <v>38</v>
      </c>
      <c r="D109" s="953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953</v>
      </c>
      <c r="B110" s="185" t="s">
        <v>966</v>
      </c>
      <c r="C110" s="50" t="s">
        <v>47</v>
      </c>
      <c r="D110" s="953">
        <v>20</v>
      </c>
      <c r="E110" s="58">
        <v>0.25</v>
      </c>
      <c r="F110" s="203">
        <v>1.4999999999999999E-2</v>
      </c>
      <c r="G110" s="52">
        <v>8</v>
      </c>
      <c r="H110" s="52">
        <v>80</v>
      </c>
      <c r="I110" s="85">
        <v>7.6</v>
      </c>
      <c r="J110" s="356">
        <v>8.6184999999999992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624</v>
      </c>
      <c r="B111" s="185" t="s">
        <v>625</v>
      </c>
      <c r="C111" s="50" t="s">
        <v>38</v>
      </c>
      <c r="D111" s="953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1191</v>
      </c>
      <c r="B112" s="185" t="s">
        <v>1195</v>
      </c>
      <c r="C112" s="50" t="s">
        <v>38</v>
      </c>
      <c r="D112" s="953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1193</v>
      </c>
      <c r="B113" s="185" t="s">
        <v>1196</v>
      </c>
      <c r="C113" s="50" t="s">
        <v>38</v>
      </c>
      <c r="D113" s="953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773</v>
      </c>
      <c r="B114" s="185" t="s">
        <v>774</v>
      </c>
      <c r="C114" s="50" t="s">
        <v>38</v>
      </c>
      <c r="D114" s="953">
        <v>20</v>
      </c>
      <c r="E114" s="59">
        <v>0.25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ht="13.5" customHeight="1" thickBot="1" x14ac:dyDescent="0.25">
      <c r="A115" s="338"/>
      <c r="B115" s="232" t="s">
        <v>392</v>
      </c>
      <c r="C115" s="61"/>
      <c r="D115" s="954"/>
      <c r="E115" s="234" t="s">
        <v>161</v>
      </c>
      <c r="F115" s="955">
        <f>SUMPRODUCT($F$104:$F$114,K104:K114)</f>
        <v>0</v>
      </c>
      <c r="G115" s="955">
        <f>SUMPRODUCT($F$104:$F$114,L104:L114)</f>
        <v>0</v>
      </c>
      <c r="H115" s="955">
        <f>SUMPRODUCT($F$104:$F$114,M104:M114)</f>
        <v>0</v>
      </c>
      <c r="I115" s="955">
        <f>SUMPRODUCT($F$104:$F$114,N104:N114)</f>
        <v>0</v>
      </c>
      <c r="J115" s="956">
        <f>SUMPRODUCT($F$104:$F$114,O104:O114)</f>
        <v>0</v>
      </c>
      <c r="K115" s="951">
        <f>SUMPRODUCT($I$104:$I$114,K104:K114)</f>
        <v>0</v>
      </c>
      <c r="L115" s="372">
        <f>SUMPRODUCT($I$104:$I$114,L104:L114)</f>
        <v>0</v>
      </c>
      <c r="M115" s="372">
        <f>SUMPRODUCT($I$104:$I$114,M104:M114)</f>
        <v>0</v>
      </c>
      <c r="N115" s="372">
        <f>SUMPRODUCT($I$104:$I$114,N104:N114)</f>
        <v>0</v>
      </c>
      <c r="O115" s="372">
        <f>SUMPRODUCT($I$104:$I$114,O104:O114)</f>
        <v>0</v>
      </c>
    </row>
    <row r="116" spans="1:15" s="26" customFormat="1" ht="13.5" customHeight="1" thickBot="1" x14ac:dyDescent="0.25">
      <c r="A116" s="338"/>
      <c r="B116" s="226" t="s">
        <v>34</v>
      </c>
      <c r="C116" s="40"/>
      <c r="D116" s="41"/>
      <c r="E116" s="41"/>
      <c r="F116" s="205"/>
      <c r="G116" s="41"/>
      <c r="H116" s="42"/>
      <c r="I116" s="42"/>
      <c r="J116" s="345"/>
      <c r="K116" s="346">
        <f>SUMPRODUCT($J$104:$J$114,K104:K114)</f>
        <v>0</v>
      </c>
      <c r="L116" s="346">
        <f>SUMPRODUCT($J$104:$J$114,L104:L114)</f>
        <v>0</v>
      </c>
      <c r="M116" s="346">
        <f>SUMPRODUCT($J$104:$J$114,M104:M114)</f>
        <v>0</v>
      </c>
      <c r="N116" s="346">
        <f>SUMPRODUCT($J$104:$J$114,N104:N114)</f>
        <v>0</v>
      </c>
      <c r="O116" s="346">
        <f>SUMPRODUCT($J$104:$J$114,O104:O114)</f>
        <v>0</v>
      </c>
    </row>
    <row r="117" spans="1:15" s="26" customFormat="1" ht="13.5" thickBot="1" x14ac:dyDescent="0.25">
      <c r="A117" s="338"/>
      <c r="B117" s="25" t="s">
        <v>11</v>
      </c>
      <c r="C117" s="1017"/>
      <c r="D117" s="945"/>
      <c r="E117" s="25"/>
      <c r="F117" s="946"/>
      <c r="G117" s="25"/>
      <c r="H117" s="25"/>
      <c r="I117" s="25"/>
      <c r="J117" s="1018"/>
      <c r="K117" s="413"/>
      <c r="L117" s="291"/>
      <c r="M117" s="56"/>
      <c r="N117" s="56"/>
      <c r="O117" s="56"/>
    </row>
    <row r="118" spans="1:15" s="26" customFormat="1" ht="13.5" thickBot="1" x14ac:dyDescent="0.25">
      <c r="A118" s="338" t="s">
        <v>1188</v>
      </c>
      <c r="B118" s="1019" t="s">
        <v>541</v>
      </c>
      <c r="C118" s="454" t="s">
        <v>50</v>
      </c>
      <c r="D118" s="1020">
        <v>120</v>
      </c>
      <c r="E118" s="1021">
        <v>0.4</v>
      </c>
      <c r="F118" s="1022">
        <v>4.0000000000000001E-3</v>
      </c>
      <c r="G118" s="16">
        <v>20</v>
      </c>
      <c r="H118" s="48">
        <v>180</v>
      </c>
      <c r="I118" s="92">
        <v>1.2</v>
      </c>
      <c r="J118" s="1023">
        <v>1.446</v>
      </c>
      <c r="K118" s="476"/>
      <c r="L118" s="15"/>
      <c r="M118" s="15"/>
      <c r="N118" s="15"/>
      <c r="O118" s="15"/>
    </row>
    <row r="119" spans="1:15" s="26" customFormat="1" ht="13.5" customHeight="1" thickBot="1" x14ac:dyDescent="0.25">
      <c r="A119" s="338"/>
      <c r="B119" s="232" t="s">
        <v>162</v>
      </c>
      <c r="C119" s="61"/>
      <c r="D119" s="37"/>
      <c r="E119" s="224" t="s">
        <v>161</v>
      </c>
      <c r="F119" s="225">
        <f>$F118*K118</f>
        <v>0</v>
      </c>
      <c r="G119" s="225">
        <f t="shared" ref="G119:J119" si="16">$F118*L118</f>
        <v>0</v>
      </c>
      <c r="H119" s="225">
        <f t="shared" si="16"/>
        <v>0</v>
      </c>
      <c r="I119" s="225">
        <f t="shared" si="16"/>
        <v>0</v>
      </c>
      <c r="J119" s="225">
        <f t="shared" si="16"/>
        <v>0</v>
      </c>
      <c r="K119" s="320">
        <f>IFERROR(SUMPRODUCT($I$115:$I$115,K118:K118),0)</f>
        <v>0</v>
      </c>
      <c r="L119" s="320">
        <f>IFERROR(SUMPRODUCT($I$115:$I$115,L118:L118),0)</f>
        <v>0</v>
      </c>
      <c r="M119" s="320">
        <f>IFERROR(SUMPRODUCT($I$115:$I$115,M118:M118),0)</f>
        <v>0</v>
      </c>
      <c r="N119" s="320">
        <f>IFERROR(SUMPRODUCT($I$115:$I$115,N118:N118),0)</f>
        <v>0</v>
      </c>
      <c r="O119" s="320">
        <f>IFERROR(SUMPRODUCT($I$115:$I$115,O118:O118),0)</f>
        <v>0</v>
      </c>
    </row>
    <row r="120" spans="1:15" s="26" customFormat="1" ht="13.5" customHeight="1" thickBot="1" x14ac:dyDescent="0.25">
      <c r="A120" s="338"/>
      <c r="B120" s="226" t="s">
        <v>34</v>
      </c>
      <c r="C120" s="40"/>
      <c r="D120" s="41"/>
      <c r="E120" s="41"/>
      <c r="F120" s="205"/>
      <c r="G120" s="41"/>
      <c r="H120" s="42"/>
      <c r="I120" s="42"/>
      <c r="J120" s="345"/>
      <c r="K120" s="346">
        <f>IFERROR(SUMPRODUCT($J$115:$J$115,K118:K118),0)</f>
        <v>0</v>
      </c>
      <c r="L120" s="346">
        <f>IFERROR(SUMPRODUCT($J$115:$J$115,L118:L118),0)</f>
        <v>0</v>
      </c>
      <c r="M120" s="346">
        <f>IFERROR(SUMPRODUCT($J$115:$J$115,M118:M118),0)</f>
        <v>0</v>
      </c>
      <c r="N120" s="346">
        <f>IFERROR(SUMPRODUCT($J$115:$J$115,N118:N118),0)</f>
        <v>0</v>
      </c>
      <c r="O120" s="346">
        <f>IFERROR(SUMPRODUCT($J$115:$J$115,O118:O118),0)</f>
        <v>0</v>
      </c>
    </row>
    <row r="121" spans="1:15" s="26" customFormat="1" ht="13.5" thickBot="1" x14ac:dyDescent="0.25">
      <c r="A121" s="338" t="s">
        <v>1189</v>
      </c>
      <c r="B121" s="453" t="s">
        <v>140</v>
      </c>
      <c r="C121" s="454" t="s">
        <v>50</v>
      </c>
      <c r="D121" s="455">
        <v>120</v>
      </c>
      <c r="E121" s="456"/>
      <c r="F121" s="1022">
        <v>4.0000000000000001E-3</v>
      </c>
      <c r="G121" s="16">
        <v>20</v>
      </c>
      <c r="H121" s="48">
        <v>180</v>
      </c>
      <c r="I121" s="92">
        <v>1.2</v>
      </c>
      <c r="J121" s="1023">
        <v>1.446</v>
      </c>
      <c r="K121" s="15"/>
      <c r="L121" s="15"/>
      <c r="M121" s="15"/>
      <c r="N121" s="15"/>
      <c r="O121" s="15"/>
    </row>
    <row r="122" spans="1:15" s="26" customFormat="1" ht="13.5" customHeight="1" thickBot="1" x14ac:dyDescent="0.25">
      <c r="A122" s="338"/>
      <c r="B122" s="232" t="s">
        <v>163</v>
      </c>
      <c r="C122" s="61"/>
      <c r="D122" s="37"/>
      <c r="E122" s="224" t="s">
        <v>161</v>
      </c>
      <c r="F122" s="225">
        <f>$F121*K121</f>
        <v>0</v>
      </c>
      <c r="G122" s="225">
        <f t="shared" ref="G122:J122" si="17">$F121*L121</f>
        <v>0</v>
      </c>
      <c r="H122" s="225">
        <f t="shared" si="17"/>
        <v>0</v>
      </c>
      <c r="I122" s="225">
        <f t="shared" si="17"/>
        <v>0</v>
      </c>
      <c r="J122" s="225">
        <f t="shared" si="17"/>
        <v>0</v>
      </c>
      <c r="K122" s="320">
        <f>IFERROR(SUMPRODUCT($I$118:$I$118,K121:K121),0)</f>
        <v>0</v>
      </c>
      <c r="L122" s="320">
        <f>IFERROR(SUMPRODUCT($I$118:$I$118,L121:L121),0)</f>
        <v>0</v>
      </c>
      <c r="M122" s="320">
        <f>IFERROR(SUMPRODUCT($I$118:$I$118,M121:M121),0)</f>
        <v>0</v>
      </c>
      <c r="N122" s="320">
        <f>IFERROR(SUMPRODUCT($I$118:$I$118,N121:N121),0)</f>
        <v>0</v>
      </c>
      <c r="O122" s="320">
        <f>IFERROR(SUMPRODUCT($I$118:$I$118,O121:O121),0)</f>
        <v>0</v>
      </c>
    </row>
    <row r="123" spans="1:15" s="26" customFormat="1" ht="13.5" customHeight="1" thickBot="1" x14ac:dyDescent="0.25">
      <c r="A123" s="338"/>
      <c r="B123" s="226" t="s">
        <v>34</v>
      </c>
      <c r="C123" s="40"/>
      <c r="D123" s="41"/>
      <c r="E123" s="41"/>
      <c r="F123" s="205"/>
      <c r="G123" s="41"/>
      <c r="H123" s="42"/>
      <c r="I123" s="42"/>
      <c r="J123" s="345"/>
      <c r="K123" s="346">
        <f>IFERROR(SUMPRODUCT($J$118:$J$118,K121:K121),0)</f>
        <v>0</v>
      </c>
      <c r="L123" s="346">
        <f>IFERROR(SUMPRODUCT($J$118:$J$118,L121:L121),0)</f>
        <v>0</v>
      </c>
      <c r="M123" s="346">
        <f>IFERROR(SUMPRODUCT($J$118:$J$118,M121:M121),0)</f>
        <v>0</v>
      </c>
      <c r="N123" s="346">
        <f>IFERROR(SUMPRODUCT($J$118:$J$118,N121:N121),0)</f>
        <v>0</v>
      </c>
      <c r="O123" s="346">
        <f>IFERROR(SUMPRODUCT($J$118:$J$118,O121:O121),0)</f>
        <v>0</v>
      </c>
    </row>
    <row r="124" spans="1:15" s="26" customFormat="1" ht="13.5" thickBot="1" x14ac:dyDescent="0.25">
      <c r="A124" s="338" t="s">
        <v>1190</v>
      </c>
      <c r="B124" s="453" t="s">
        <v>141</v>
      </c>
      <c r="C124" s="454" t="s">
        <v>50</v>
      </c>
      <c r="D124" s="455">
        <v>120</v>
      </c>
      <c r="E124" s="456"/>
      <c r="F124" s="1022">
        <v>4.0000000000000001E-3</v>
      </c>
      <c r="G124" s="16">
        <v>20</v>
      </c>
      <c r="H124" s="48">
        <v>180</v>
      </c>
      <c r="I124" s="92">
        <v>1.2</v>
      </c>
      <c r="J124" s="1023">
        <v>1.446</v>
      </c>
      <c r="K124" s="15"/>
      <c r="L124" s="15"/>
      <c r="M124" s="15"/>
      <c r="N124" s="15"/>
      <c r="O124" s="15"/>
    </row>
    <row r="125" spans="1:15" s="26" customFormat="1" ht="13.5" customHeight="1" thickBot="1" x14ac:dyDescent="0.25">
      <c r="A125" s="338"/>
      <c r="B125" s="232" t="s">
        <v>389</v>
      </c>
      <c r="C125" s="61"/>
      <c r="D125" s="37"/>
      <c r="E125" s="224" t="s">
        <v>161</v>
      </c>
      <c r="F125" s="225">
        <f>$F124*K124</f>
        <v>0</v>
      </c>
      <c r="G125" s="225">
        <f t="shared" ref="G125" si="18">$F124*L124</f>
        <v>0</v>
      </c>
      <c r="H125" s="225">
        <f t="shared" ref="H125" si="19">$F124*M124</f>
        <v>0</v>
      </c>
      <c r="I125" s="225">
        <f t="shared" ref="I125" si="20">$F124*N124</f>
        <v>0</v>
      </c>
      <c r="J125" s="225">
        <f t="shared" ref="J125" si="21">$F124*O124</f>
        <v>0</v>
      </c>
      <c r="K125" s="320">
        <f>IFERROR(SUMPRODUCT($I$121:$I$121,K124:K124),0)</f>
        <v>0</v>
      </c>
      <c r="L125" s="320">
        <f>IFERROR(SUMPRODUCT($I$121:$I$121,L124:L124),0)</f>
        <v>0</v>
      </c>
      <c r="M125" s="320">
        <f>IFERROR(SUMPRODUCT($I$121:$I$121,M124:M124),0)</f>
        <v>0</v>
      </c>
      <c r="N125" s="320">
        <f>IFERROR(SUMPRODUCT($I$121:$I$121,N124:N124),0)</f>
        <v>0</v>
      </c>
      <c r="O125" s="320">
        <f>IFERROR(SUMPRODUCT($I$121:$I$121,O124:O124),0)</f>
        <v>0</v>
      </c>
    </row>
    <row r="126" spans="1:15" s="26" customFormat="1" ht="13.5" customHeight="1" thickBot="1" x14ac:dyDescent="0.25">
      <c r="A126" s="338"/>
      <c r="B126" s="226" t="s">
        <v>34</v>
      </c>
      <c r="C126" s="40"/>
      <c r="D126" s="41"/>
      <c r="E126" s="41"/>
      <c r="F126" s="205"/>
      <c r="G126" s="41"/>
      <c r="H126" s="42"/>
      <c r="I126" s="42"/>
      <c r="J126" s="345"/>
      <c r="K126" s="346">
        <f>IFERROR(SUMPRODUCT($J$121:$J$121,K124:K124),0)</f>
        <v>0</v>
      </c>
      <c r="L126" s="346">
        <f>IFERROR(SUMPRODUCT($J$121:$J$121,L124:L124),0)</f>
        <v>0</v>
      </c>
      <c r="M126" s="346">
        <f>IFERROR(SUMPRODUCT($J$121:$J$121,M124:M124),0)</f>
        <v>0</v>
      </c>
      <c r="N126" s="346">
        <f>IFERROR(SUMPRODUCT($J$121:$J$121,N124:N124),0)</f>
        <v>0</v>
      </c>
      <c r="O126" s="346">
        <f>IFERROR(SUMPRODUCT($J$121:$J$121,O124:O124),0)</f>
        <v>0</v>
      </c>
    </row>
    <row r="127" spans="1:15" s="26" customFormat="1" ht="13.5" thickBot="1" x14ac:dyDescent="0.25">
      <c r="A127" s="338" t="s">
        <v>1011</v>
      </c>
      <c r="B127" s="453" t="s">
        <v>1010</v>
      </c>
      <c r="C127" s="454" t="s">
        <v>1009</v>
      </c>
      <c r="D127" s="455">
        <v>300</v>
      </c>
      <c r="E127" s="456"/>
      <c r="F127" s="1045">
        <v>1.4999999999999999E-2</v>
      </c>
      <c r="G127" s="1046">
        <v>8</v>
      </c>
      <c r="H127" s="1047">
        <v>80</v>
      </c>
      <c r="I127" s="1048">
        <v>5.4</v>
      </c>
      <c r="J127" s="1049">
        <v>6.02</v>
      </c>
      <c r="K127" s="15"/>
      <c r="L127" s="15"/>
      <c r="M127" s="15"/>
      <c r="N127" s="15"/>
      <c r="O127" s="15"/>
    </row>
    <row r="128" spans="1:15" s="26" customFormat="1" ht="13.5" customHeight="1" thickBot="1" x14ac:dyDescent="0.25">
      <c r="A128" s="338"/>
      <c r="B128" s="232" t="s">
        <v>389</v>
      </c>
      <c r="C128" s="61"/>
      <c r="D128" s="37"/>
      <c r="E128" s="224" t="s">
        <v>161</v>
      </c>
      <c r="F128" s="225">
        <f>$F127*K127</f>
        <v>0</v>
      </c>
      <c r="G128" s="225">
        <f t="shared" ref="G128:H128" si="22">$F127*L127</f>
        <v>0</v>
      </c>
      <c r="H128" s="225">
        <f t="shared" si="22"/>
        <v>0</v>
      </c>
      <c r="I128" s="225">
        <f>$F127*N127</f>
        <v>0</v>
      </c>
      <c r="J128" s="225">
        <f>$F127*O127</f>
        <v>0</v>
      </c>
      <c r="K128" s="320">
        <f>IFERROR(SUMPRODUCT($I$127,K127),0)</f>
        <v>0</v>
      </c>
      <c r="L128" s="320">
        <f t="shared" ref="L128:O128" si="23">IFERROR(SUMPRODUCT($I$127,L127),0)</f>
        <v>0</v>
      </c>
      <c r="M128" s="320">
        <f t="shared" si="23"/>
        <v>0</v>
      </c>
      <c r="N128" s="320">
        <f t="shared" si="23"/>
        <v>0</v>
      </c>
      <c r="O128" s="320">
        <f t="shared" si="23"/>
        <v>0</v>
      </c>
    </row>
    <row r="129" spans="1:22" s="26" customFormat="1" ht="13.5" customHeight="1" thickBot="1" x14ac:dyDescent="0.25">
      <c r="A129" s="338"/>
      <c r="B129" s="226" t="s">
        <v>34</v>
      </c>
      <c r="C129" s="40"/>
      <c r="D129" s="41"/>
      <c r="E129" s="41"/>
      <c r="F129" s="205"/>
      <c r="G129" s="41"/>
      <c r="H129" s="42"/>
      <c r="I129" s="42"/>
      <c r="J129" s="345"/>
      <c r="K129" s="346">
        <f>IFERROR(SUMPRODUCT($J$127,K127),0)</f>
        <v>0</v>
      </c>
      <c r="L129" s="346">
        <f t="shared" ref="L129:O129" si="24">IFERROR(SUMPRODUCT($J$127,L127),0)</f>
        <v>0</v>
      </c>
      <c r="M129" s="346">
        <f t="shared" si="24"/>
        <v>0</v>
      </c>
      <c r="N129" s="346">
        <f>IFERROR(SUMPRODUCT($J$127,N127),0)</f>
        <v>0</v>
      </c>
      <c r="O129" s="346">
        <f t="shared" si="24"/>
        <v>0</v>
      </c>
    </row>
    <row r="130" spans="1:22" s="26" customFormat="1" ht="16.5" thickBot="1" x14ac:dyDescent="0.3">
      <c r="A130" s="338"/>
      <c r="B130" s="707" t="s">
        <v>175</v>
      </c>
      <c r="C130" s="235"/>
      <c r="D130" s="177"/>
      <c r="E130" s="177"/>
      <c r="F130" s="210"/>
      <c r="G130" s="177"/>
      <c r="H130" s="177"/>
      <c r="I130" s="177"/>
      <c r="J130" s="457"/>
      <c r="K130" s="294"/>
      <c r="L130" s="294"/>
      <c r="M130" s="295"/>
      <c r="N130" s="295"/>
      <c r="O130" s="295"/>
    </row>
    <row r="131" spans="1:22" s="26" customFormat="1" x14ac:dyDescent="0.2">
      <c r="A131" s="338" t="s">
        <v>510</v>
      </c>
      <c r="B131" s="99" t="s">
        <v>230</v>
      </c>
      <c r="C131" s="46" t="s">
        <v>29</v>
      </c>
      <c r="D131" s="100">
        <v>20</v>
      </c>
      <c r="E131" s="67">
        <v>0.3</v>
      </c>
      <c r="F131" s="448">
        <v>8.9999999999999993E-3</v>
      </c>
      <c r="G131" s="48">
        <v>16</v>
      </c>
      <c r="H131" s="48">
        <v>144</v>
      </c>
      <c r="I131" s="92">
        <v>3.8</v>
      </c>
      <c r="J131" s="421">
        <v>4.2</v>
      </c>
      <c r="K131" s="363"/>
      <c r="L131" s="363"/>
      <c r="M131" s="363"/>
      <c r="N131" s="363"/>
      <c r="O131" s="363"/>
    </row>
    <row r="132" spans="1:22" s="26" customFormat="1" ht="13.5" thickBot="1" x14ac:dyDescent="0.25">
      <c r="A132" s="338" t="s">
        <v>275</v>
      </c>
      <c r="B132" s="101" t="s">
        <v>230</v>
      </c>
      <c r="C132" s="53" t="s">
        <v>49</v>
      </c>
      <c r="D132" s="102">
        <v>20</v>
      </c>
      <c r="E132" s="60">
        <v>0.3</v>
      </c>
      <c r="F132" s="204">
        <v>1.4999999999999999E-2</v>
      </c>
      <c r="G132" s="34">
        <v>8</v>
      </c>
      <c r="H132" s="34">
        <v>80</v>
      </c>
      <c r="I132" s="63">
        <v>7.8</v>
      </c>
      <c r="J132" s="171">
        <v>8.6999999999999993</v>
      </c>
      <c r="K132" s="15"/>
      <c r="L132" s="15"/>
      <c r="M132" s="15"/>
      <c r="N132" s="15"/>
      <c r="O132" s="15"/>
    </row>
    <row r="133" spans="1:22" s="26" customFormat="1" ht="13.5" customHeight="1" thickBot="1" x14ac:dyDescent="0.25">
      <c r="A133" s="338"/>
      <c r="B133" s="232" t="s">
        <v>162</v>
      </c>
      <c r="C133" s="1009"/>
      <c r="D133" s="37"/>
      <c r="E133" s="224" t="s">
        <v>161</v>
      </c>
      <c r="F133" s="225">
        <f>SUMPRODUCT($F$131:$F$132,K131:K132)</f>
        <v>0</v>
      </c>
      <c r="G133" s="225">
        <f t="shared" ref="G133:J133" si="25">SUMPRODUCT($F$131:$F$132,L131:L132)</f>
        <v>0</v>
      </c>
      <c r="H133" s="225">
        <f>SUMPRODUCT($F$131:$F$132,M131:M132)</f>
        <v>0</v>
      </c>
      <c r="I133" s="225">
        <f t="shared" si="25"/>
        <v>0</v>
      </c>
      <c r="J133" s="225">
        <f t="shared" si="25"/>
        <v>0</v>
      </c>
      <c r="K133" s="320">
        <f>SUMPRODUCT($I$131:$I$132,K131:K132)</f>
        <v>0</v>
      </c>
      <c r="L133" s="320">
        <f t="shared" ref="L133:O133" si="26">SUMPRODUCT($I$131:$I$132,L131:L132)</f>
        <v>0</v>
      </c>
      <c r="M133" s="320">
        <f t="shared" si="26"/>
        <v>0</v>
      </c>
      <c r="N133" s="320">
        <f t="shared" si="26"/>
        <v>0</v>
      </c>
      <c r="O133" s="320">
        <f t="shared" si="26"/>
        <v>0</v>
      </c>
    </row>
    <row r="134" spans="1:22" s="26" customFormat="1" ht="15.75" customHeight="1" thickBot="1" x14ac:dyDescent="0.25">
      <c r="A134" s="338"/>
      <c r="B134" s="226" t="s">
        <v>34</v>
      </c>
      <c r="C134" s="40"/>
      <c r="D134" s="41"/>
      <c r="E134" s="41"/>
      <c r="F134" s="205"/>
      <c r="G134" s="41"/>
      <c r="H134" s="42"/>
      <c r="I134" s="42"/>
      <c r="J134" s="345"/>
      <c r="K134" s="346">
        <f>SUMPRODUCT($J$131:$J$132,K131:K132)</f>
        <v>0</v>
      </c>
      <c r="L134" s="346">
        <f t="shared" ref="L134:O134" si="27">SUMPRODUCT($J$131:$J$132,L131:L132)</f>
        <v>0</v>
      </c>
      <c r="M134" s="346">
        <f t="shared" si="27"/>
        <v>0</v>
      </c>
      <c r="N134" s="346">
        <f t="shared" si="27"/>
        <v>0</v>
      </c>
      <c r="O134" s="346">
        <f t="shared" si="27"/>
        <v>0</v>
      </c>
      <c r="P134" s="90"/>
      <c r="Q134" s="90"/>
      <c r="R134" s="90"/>
      <c r="S134" s="90"/>
      <c r="T134" s="90"/>
      <c r="U134" s="90"/>
      <c r="V134" s="90"/>
    </row>
    <row r="135" spans="1:22" s="26" customFormat="1" x14ac:dyDescent="0.2">
      <c r="A135" s="338" t="s">
        <v>975</v>
      </c>
      <c r="B135" s="804" t="s">
        <v>974</v>
      </c>
      <c r="C135" s="815" t="s">
        <v>970</v>
      </c>
      <c r="D135" s="811">
        <v>16</v>
      </c>
      <c r="E135" s="790" t="s">
        <v>62</v>
      </c>
      <c r="F135" s="794">
        <v>8.9999999999999993E-3</v>
      </c>
      <c r="G135" s="795">
        <v>16</v>
      </c>
      <c r="H135" s="789">
        <v>144</v>
      </c>
      <c r="I135" s="796">
        <v>4.16</v>
      </c>
      <c r="J135" s="799">
        <v>4.53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972</v>
      </c>
      <c r="B136" s="805" t="s">
        <v>971</v>
      </c>
      <c r="C136" s="815" t="s">
        <v>970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4.16</v>
      </c>
      <c r="J136" s="797">
        <v>4.53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280</v>
      </c>
      <c r="B137" s="805" t="s">
        <v>144</v>
      </c>
      <c r="C137" s="815" t="s">
        <v>27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4.8</v>
      </c>
      <c r="J137" s="797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281</v>
      </c>
      <c r="B138" s="806" t="s">
        <v>151</v>
      </c>
      <c r="C138" s="816" t="s">
        <v>27</v>
      </c>
      <c r="D138" s="812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282</v>
      </c>
      <c r="B139" s="806" t="s">
        <v>150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283</v>
      </c>
      <c r="B140" s="806" t="s">
        <v>451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416</v>
      </c>
      <c r="B141" s="806" t="s">
        <v>929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284</v>
      </c>
      <c r="B142" s="806" t="s">
        <v>145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285</v>
      </c>
      <c r="B143" s="806" t="s">
        <v>146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286</v>
      </c>
      <c r="B144" s="806" t="s">
        <v>147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287</v>
      </c>
      <c r="B145" s="806" t="s">
        <v>148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1219</v>
      </c>
      <c r="B146" s="281" t="s">
        <v>1218</v>
      </c>
      <c r="C146" s="50" t="s">
        <v>27</v>
      </c>
      <c r="D146" s="107">
        <v>16</v>
      </c>
      <c r="E146" s="93" t="s">
        <v>62</v>
      </c>
      <c r="F146" s="203">
        <v>8.9999999999999993E-3</v>
      </c>
      <c r="G146" s="17">
        <v>16</v>
      </c>
      <c r="H146" s="52">
        <v>144</v>
      </c>
      <c r="I146" s="85">
        <v>4.8</v>
      </c>
      <c r="J146" s="88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1153</v>
      </c>
      <c r="B147" s="918" t="s">
        <v>588</v>
      </c>
      <c r="C147" s="919" t="s">
        <v>27</v>
      </c>
      <c r="D147" s="920">
        <v>16</v>
      </c>
      <c r="E147" s="921" t="s">
        <v>62</v>
      </c>
      <c r="F147" s="922">
        <v>8.9999999999999993E-3</v>
      </c>
      <c r="G147" s="923">
        <v>16</v>
      </c>
      <c r="H147" s="924">
        <v>144</v>
      </c>
      <c r="I147" s="925">
        <v>4.8</v>
      </c>
      <c r="J147" s="926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1152</v>
      </c>
      <c r="B148" s="918" t="s">
        <v>589</v>
      </c>
      <c r="C148" s="919" t="s">
        <v>27</v>
      </c>
      <c r="D148" s="920">
        <v>16</v>
      </c>
      <c r="E148" s="921" t="s">
        <v>62</v>
      </c>
      <c r="F148" s="922">
        <v>8.9999999999999993E-3</v>
      </c>
      <c r="G148" s="923">
        <v>16</v>
      </c>
      <c r="H148" s="924">
        <v>144</v>
      </c>
      <c r="I148" s="925">
        <v>4.8</v>
      </c>
      <c r="J148" s="926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890</v>
      </c>
      <c r="B149" s="281" t="s">
        <v>891</v>
      </c>
      <c r="C149" s="50" t="s">
        <v>27</v>
      </c>
      <c r="D149" s="107">
        <v>16</v>
      </c>
      <c r="E149" s="93" t="s">
        <v>62</v>
      </c>
      <c r="F149" s="203">
        <v>8.9999999999999993E-3</v>
      </c>
      <c r="G149" s="17">
        <v>16</v>
      </c>
      <c r="H149" s="52">
        <v>144</v>
      </c>
      <c r="I149" s="85">
        <v>4.8</v>
      </c>
      <c r="J149" s="88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288</v>
      </c>
      <c r="B150" s="281" t="s">
        <v>143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289</v>
      </c>
      <c r="B151" s="281" t="s">
        <v>142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290</v>
      </c>
      <c r="B152" s="281" t="s">
        <v>205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291</v>
      </c>
      <c r="B153" s="281" t="s">
        <v>149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292</v>
      </c>
      <c r="B154" s="281" t="s">
        <v>206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293</v>
      </c>
      <c r="B155" s="281" t="s">
        <v>146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294</v>
      </c>
      <c r="B156" s="807" t="s">
        <v>147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841</v>
      </c>
      <c r="B157" s="807" t="s">
        <v>842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1126</v>
      </c>
      <c r="B158" s="918" t="s">
        <v>588</v>
      </c>
      <c r="C158" s="919" t="s">
        <v>31</v>
      </c>
      <c r="D158" s="920">
        <v>10</v>
      </c>
      <c r="E158" s="921" t="s">
        <v>62</v>
      </c>
      <c r="F158" s="922">
        <v>8.9999999999999993E-3</v>
      </c>
      <c r="G158" s="923">
        <v>16</v>
      </c>
      <c r="H158" s="924">
        <v>144</v>
      </c>
      <c r="I158" s="925">
        <v>5</v>
      </c>
      <c r="J158" s="926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1124</v>
      </c>
      <c r="B159" s="918" t="s">
        <v>589</v>
      </c>
      <c r="C159" s="919" t="s">
        <v>31</v>
      </c>
      <c r="D159" s="920">
        <v>10</v>
      </c>
      <c r="E159" s="921" t="s">
        <v>62</v>
      </c>
      <c r="F159" s="922">
        <v>8.9999999999999993E-3</v>
      </c>
      <c r="G159" s="923">
        <v>16</v>
      </c>
      <c r="H159" s="924">
        <v>144</v>
      </c>
      <c r="I159" s="925">
        <v>5</v>
      </c>
      <c r="J159" s="926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295</v>
      </c>
      <c r="B160" s="808" t="s">
        <v>143</v>
      </c>
      <c r="C160" s="817" t="s">
        <v>209</v>
      </c>
      <c r="D160" s="813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296</v>
      </c>
      <c r="B161" s="808" t="s">
        <v>149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hidden="1" x14ac:dyDescent="0.2">
      <c r="A162" s="338"/>
      <c r="B162" s="809" t="s">
        <v>588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ht="13.5" hidden="1" thickBot="1" x14ac:dyDescent="0.25">
      <c r="A163" s="338"/>
      <c r="B163" s="810" t="s">
        <v>589</v>
      </c>
      <c r="C163" s="818" t="s">
        <v>209</v>
      </c>
      <c r="D163" s="814">
        <v>6</v>
      </c>
      <c r="E163" s="560" t="s">
        <v>62</v>
      </c>
      <c r="F163" s="561">
        <v>8.9999999999999993E-3</v>
      </c>
      <c r="G163" s="562">
        <v>16</v>
      </c>
      <c r="H163" s="559">
        <v>144</v>
      </c>
      <c r="I163" s="563">
        <v>4.2</v>
      </c>
      <c r="J163" s="564">
        <v>4.66</v>
      </c>
      <c r="K163" s="103"/>
      <c r="L163" s="103"/>
      <c r="M163" s="103"/>
      <c r="N163" s="103"/>
      <c r="O163" s="103"/>
    </row>
    <row r="164" spans="1:15" s="26" customFormat="1" ht="13.5" customHeight="1" thickBot="1" x14ac:dyDescent="0.25">
      <c r="A164" s="338"/>
      <c r="B164" s="232" t="s">
        <v>163</v>
      </c>
      <c r="C164" s="244"/>
      <c r="D164" s="224"/>
      <c r="E164" s="224" t="s">
        <v>161</v>
      </c>
      <c r="F164" s="225">
        <f>SUMPRODUCT($F$135:$F$163,K135:K163)</f>
        <v>0</v>
      </c>
      <c r="G164" s="225">
        <f>SUMPRODUCT($F$135:$F$163,L135:L163)</f>
        <v>0</v>
      </c>
      <c r="H164" s="225">
        <f>SUMPRODUCT($F$135:$F$163,M135:M163)</f>
        <v>0</v>
      </c>
      <c r="I164" s="225">
        <f>SUMPRODUCT($F$135:$F$163,N135:N163)</f>
        <v>0</v>
      </c>
      <c r="J164" s="225">
        <f>SUMPRODUCT($F$135:$F$163,O135:O163)</f>
        <v>0</v>
      </c>
      <c r="K164" s="128">
        <f>SUMPRODUCT($I$135:$I$163,K135:K163)</f>
        <v>0</v>
      </c>
      <c r="L164" s="128">
        <f>SUMPRODUCT($I$135:$I$163,L135:L163)</f>
        <v>0</v>
      </c>
      <c r="M164" s="128">
        <f>SUMPRODUCT($I$135:$I$163,M135:M163)</f>
        <v>0</v>
      </c>
      <c r="N164" s="128">
        <f>SUMPRODUCT($I$135:$I$163,N135:N163)</f>
        <v>0</v>
      </c>
      <c r="O164" s="128">
        <f>SUMPRODUCT($I$135:$I$163,O135:O163)</f>
        <v>0</v>
      </c>
    </row>
    <row r="165" spans="1:15" s="26" customFormat="1" ht="13.5" customHeight="1" thickBot="1" x14ac:dyDescent="0.25">
      <c r="A165" s="338"/>
      <c r="B165" s="226" t="s">
        <v>34</v>
      </c>
      <c r="C165" s="227"/>
      <c r="D165" s="228"/>
      <c r="E165" s="228"/>
      <c r="F165" s="229"/>
      <c r="G165" s="228"/>
      <c r="H165" s="230"/>
      <c r="I165" s="230"/>
      <c r="J165" s="347"/>
      <c r="K165" s="982">
        <f>SUMPRODUCT($J$135:$J$163,K135:K163)</f>
        <v>0</v>
      </c>
      <c r="L165" s="348">
        <f>SUMPRODUCT($J$135:$J$163,L135:L163)</f>
        <v>0</v>
      </c>
      <c r="M165" s="982">
        <f>SUMPRODUCT($J$135:$J$163,M135:M163)</f>
        <v>0</v>
      </c>
      <c r="N165" s="348">
        <f>SUMPRODUCT($J$135:$J$163,N135:N163)</f>
        <v>0</v>
      </c>
      <c r="O165" s="982">
        <f>SUMPRODUCT($J$135:$J$163,O135:O163)</f>
        <v>0</v>
      </c>
    </row>
    <row r="166" spans="1:15" s="26" customFormat="1" ht="13.5" thickBot="1" x14ac:dyDescent="0.25">
      <c r="A166" s="338"/>
      <c r="B166" s="25" t="s">
        <v>13</v>
      </c>
      <c r="C166" s="957"/>
      <c r="D166" s="25"/>
      <c r="E166" s="25"/>
      <c r="F166" s="946"/>
      <c r="G166" s="25"/>
      <c r="H166" s="25"/>
      <c r="I166" s="25"/>
      <c r="J166" s="168"/>
      <c r="K166" s="293"/>
      <c r="L166" s="413"/>
      <c r="M166" s="293"/>
      <c r="N166" s="413"/>
      <c r="O166" s="293"/>
    </row>
    <row r="167" spans="1:15" s="26" customFormat="1" x14ac:dyDescent="0.2">
      <c r="A167" s="872" t="s">
        <v>1203</v>
      </c>
      <c r="B167" s="1019" t="s">
        <v>1246</v>
      </c>
      <c r="C167" s="46" t="s">
        <v>170</v>
      </c>
      <c r="D167" s="100">
        <v>72</v>
      </c>
      <c r="E167" s="91" t="s">
        <v>62</v>
      </c>
      <c r="F167" s="211">
        <v>8.0000000000000002E-3</v>
      </c>
      <c r="G167" s="23">
        <v>16</v>
      </c>
      <c r="H167" s="1024">
        <v>144</v>
      </c>
      <c r="I167" s="132">
        <v>5.04</v>
      </c>
      <c r="J167" s="174">
        <v>5.3</v>
      </c>
      <c r="K167" s="15"/>
      <c r="L167" s="488"/>
      <c r="M167" s="15"/>
      <c r="N167" s="488"/>
      <c r="O167" s="15"/>
    </row>
    <row r="168" spans="1:15" s="26" customFormat="1" x14ac:dyDescent="0.2">
      <c r="A168" s="872" t="s">
        <v>1290</v>
      </c>
      <c r="B168" s="973" t="s">
        <v>1246</v>
      </c>
      <c r="C168" s="50" t="s">
        <v>2</v>
      </c>
      <c r="D168" s="107">
        <v>18</v>
      </c>
      <c r="E168" s="93" t="s">
        <v>62</v>
      </c>
      <c r="F168" s="212">
        <v>7.0000000000000001E-3</v>
      </c>
      <c r="G168" s="195">
        <v>21</v>
      </c>
      <c r="H168" s="967">
        <v>147</v>
      </c>
      <c r="I168" s="125">
        <v>2.52</v>
      </c>
      <c r="J168" s="126">
        <v>2.88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297</v>
      </c>
      <c r="B169" s="973" t="s">
        <v>96</v>
      </c>
      <c r="C169" s="50" t="s">
        <v>739</v>
      </c>
      <c r="D169" s="107">
        <v>12</v>
      </c>
      <c r="E169" s="93" t="s">
        <v>62</v>
      </c>
      <c r="F169" s="212">
        <v>7.0000000000000001E-3</v>
      </c>
      <c r="G169" s="195">
        <v>19</v>
      </c>
      <c r="H169" s="967">
        <v>190</v>
      </c>
      <c r="I169" s="125">
        <v>2.16</v>
      </c>
      <c r="J169" s="126">
        <v>3.98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298</v>
      </c>
      <c r="B170" s="973" t="s">
        <v>14</v>
      </c>
      <c r="C170" s="278" t="s">
        <v>31</v>
      </c>
      <c r="D170" s="107">
        <v>12</v>
      </c>
      <c r="E170" s="93" t="s">
        <v>62</v>
      </c>
      <c r="F170" s="212">
        <v>0.01</v>
      </c>
      <c r="G170" s="195">
        <v>11</v>
      </c>
      <c r="H170" s="127">
        <v>66</v>
      </c>
      <c r="I170" s="85">
        <v>6</v>
      </c>
      <c r="J170" s="88">
        <v>9.7100000000000009</v>
      </c>
      <c r="K170" s="15"/>
      <c r="L170" s="488"/>
      <c r="M170" s="15"/>
      <c r="N170" s="488"/>
      <c r="O170" s="15"/>
    </row>
    <row r="171" spans="1:15" s="26" customFormat="1" ht="13.5" thickBot="1" x14ac:dyDescent="0.25">
      <c r="A171" s="872" t="s">
        <v>299</v>
      </c>
      <c r="B171" s="973" t="s">
        <v>14</v>
      </c>
      <c r="C171" s="50" t="s">
        <v>543</v>
      </c>
      <c r="D171" s="107">
        <v>6</v>
      </c>
      <c r="E171" s="93" t="s">
        <v>62</v>
      </c>
      <c r="F171" s="203">
        <v>1.2999999999999999E-2</v>
      </c>
      <c r="G171" s="410">
        <v>16</v>
      </c>
      <c r="H171" s="406">
        <v>80</v>
      </c>
      <c r="I171" s="85">
        <v>6</v>
      </c>
      <c r="J171" s="88">
        <v>8.86</v>
      </c>
      <c r="K171" s="103"/>
      <c r="L171" s="488"/>
      <c r="M171" s="103"/>
      <c r="N171" s="488"/>
      <c r="O171" s="103"/>
    </row>
    <row r="172" spans="1:15" s="26" customFormat="1" ht="13.5" customHeight="1" thickBot="1" x14ac:dyDescent="0.25">
      <c r="A172" s="872"/>
      <c r="B172" s="974" t="s">
        <v>163</v>
      </c>
      <c r="C172" s="976"/>
      <c r="D172" s="975"/>
      <c r="E172" s="970" t="s">
        <v>161</v>
      </c>
      <c r="F172" s="971">
        <f>SUMPRODUCT($F$167:$F$171,K167:K171)</f>
        <v>0</v>
      </c>
      <c r="G172" s="971">
        <f>SUMPRODUCT($F$167:$F$171,L167:L171)</f>
        <v>0</v>
      </c>
      <c r="H172" s="971">
        <f>SUMPRODUCT($F$167:$F$171,M167:M171)</f>
        <v>0</v>
      </c>
      <c r="I172" s="971">
        <f>SUMPRODUCT($F$167:$F$171,N167:N171)</f>
        <v>0</v>
      </c>
      <c r="J172" s="972">
        <f>SUMPRODUCT($F$167:$F$171,O167:O171)</f>
        <v>0</v>
      </c>
      <c r="K172" s="109">
        <f>SUMPRODUCT($I$167:$I$171,K167:K171)</f>
        <v>0</v>
      </c>
      <c r="L172" s="109">
        <f t="shared" ref="L172:N172" si="28">SUMPRODUCT($I$167:$I$171,L167:L171)</f>
        <v>0</v>
      </c>
      <c r="M172" s="109">
        <f>SUMPRODUCT($I$167:$I$171,M167:M171)</f>
        <v>0</v>
      </c>
      <c r="N172" s="109">
        <f t="shared" si="28"/>
        <v>0</v>
      </c>
      <c r="O172" s="109">
        <f>SUMPRODUCT($I$167:$I$171,O167:O171)</f>
        <v>0</v>
      </c>
    </row>
    <row r="173" spans="1:15" s="26" customFormat="1" ht="13.5" customHeight="1" thickBot="1" x14ac:dyDescent="0.25">
      <c r="A173" s="338"/>
      <c r="B173" s="519" t="s">
        <v>34</v>
      </c>
      <c r="C173" s="520"/>
      <c r="D173" s="493"/>
      <c r="E173" s="493"/>
      <c r="F173" s="968"/>
      <c r="G173" s="493"/>
      <c r="H173" s="521"/>
      <c r="I173" s="521"/>
      <c r="J173" s="969"/>
      <c r="K173" s="110">
        <f>SUMPRODUCT($J$167:$J$171,K167:K171)</f>
        <v>0</v>
      </c>
      <c r="L173" s="110">
        <f t="shared" ref="L173:O173" si="29">SUMPRODUCT($J$167:$J$171,L167:L171)</f>
        <v>0</v>
      </c>
      <c r="M173" s="110">
        <f t="shared" si="29"/>
        <v>0</v>
      </c>
      <c r="N173" s="110">
        <f t="shared" si="29"/>
        <v>0</v>
      </c>
      <c r="O173" s="110">
        <f t="shared" si="29"/>
        <v>0</v>
      </c>
    </row>
    <row r="174" spans="1:15" s="26" customFormat="1" ht="12.75" customHeight="1" thickBot="1" x14ac:dyDescent="0.25">
      <c r="A174" s="585"/>
      <c r="B174" s="373" t="s">
        <v>22</v>
      </c>
      <c r="C174" s="187"/>
      <c r="D174" s="45"/>
      <c r="E174" s="45"/>
      <c r="F174" s="206"/>
      <c r="G174" s="45"/>
      <c r="H174" s="45"/>
      <c r="I174" s="45"/>
      <c r="J174" s="118"/>
      <c r="K174" s="293"/>
      <c r="L174" s="371"/>
      <c r="M174" s="293"/>
      <c r="N174" s="371"/>
      <c r="O174" s="293"/>
    </row>
    <row r="175" spans="1:15" s="26" customFormat="1" x14ac:dyDescent="0.2">
      <c r="A175" s="617" t="s">
        <v>308</v>
      </c>
      <c r="B175" s="742" t="s">
        <v>18</v>
      </c>
      <c r="C175" s="104" t="s">
        <v>27</v>
      </c>
      <c r="D175" s="477">
        <v>16</v>
      </c>
      <c r="E175" s="91" t="s">
        <v>62</v>
      </c>
      <c r="F175" s="211">
        <v>8.9999999999999993E-3</v>
      </c>
      <c r="G175" s="19">
        <v>16</v>
      </c>
      <c r="H175" s="75">
        <v>144</v>
      </c>
      <c r="I175" s="92">
        <v>4.8</v>
      </c>
      <c r="J175" s="375">
        <v>5.36</v>
      </c>
      <c r="K175" s="363"/>
      <c r="L175" s="363"/>
      <c r="M175" s="363"/>
      <c r="N175" s="363"/>
      <c r="O175" s="363"/>
    </row>
    <row r="176" spans="1:15" s="26" customFormat="1" x14ac:dyDescent="0.2">
      <c r="A176" s="338" t="s">
        <v>303</v>
      </c>
      <c r="B176" s="330" t="s">
        <v>19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301</v>
      </c>
      <c r="B177" s="331" t="s">
        <v>20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302</v>
      </c>
      <c r="B178" s="331" t="s">
        <v>21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300</v>
      </c>
      <c r="B179" s="741" t="s">
        <v>28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307</v>
      </c>
      <c r="B180" s="330" t="s">
        <v>23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306</v>
      </c>
      <c r="B181" s="330" t="s">
        <v>223</v>
      </c>
      <c r="C181" s="278" t="s">
        <v>27</v>
      </c>
      <c r="D181" s="436">
        <v>16</v>
      </c>
      <c r="E181" s="93" t="s">
        <v>62</v>
      </c>
      <c r="F181" s="212">
        <v>8.9999999999999993E-3</v>
      </c>
      <c r="G181" s="410">
        <v>16</v>
      </c>
      <c r="H181" s="4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305</v>
      </c>
      <c r="B182" s="330" t="s">
        <v>24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309</v>
      </c>
      <c r="B183" s="332" t="s">
        <v>153</v>
      </c>
      <c r="C183" s="279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ht="13.5" customHeight="1" x14ac:dyDescent="0.2">
      <c r="A184" s="338" t="s">
        <v>310</v>
      </c>
      <c r="B184" s="332" t="s">
        <v>154</v>
      </c>
      <c r="C184" s="279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304</v>
      </c>
      <c r="B185" s="330" t="s">
        <v>187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582</v>
      </c>
      <c r="B186" s="330" t="s">
        <v>581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612</v>
      </c>
      <c r="B187" s="330" t="s">
        <v>611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766</v>
      </c>
      <c r="B188" s="330" t="s">
        <v>768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x14ac:dyDescent="0.2">
      <c r="A189" s="338" t="s">
        <v>767</v>
      </c>
      <c r="B189" s="330" t="s">
        <v>769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4"/>
      <c r="L189" s="14"/>
      <c r="M189" s="14"/>
      <c r="N189" s="14"/>
      <c r="O189" s="15"/>
    </row>
    <row r="190" spans="1:15" s="26" customFormat="1" ht="13.5" customHeight="1" x14ac:dyDescent="0.2">
      <c r="A190" s="338" t="s">
        <v>882</v>
      </c>
      <c r="B190" s="330" t="s">
        <v>878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5"/>
      <c r="L190" s="15"/>
      <c r="M190" s="15"/>
      <c r="N190" s="15"/>
      <c r="O190" s="15"/>
    </row>
    <row r="191" spans="1:15" s="26" customFormat="1" ht="13.5" customHeight="1" x14ac:dyDescent="0.2">
      <c r="A191" s="338" t="s">
        <v>881</v>
      </c>
      <c r="B191" s="330" t="s">
        <v>880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5"/>
      <c r="L191" s="15"/>
      <c r="M191" s="15"/>
      <c r="N191" s="15"/>
      <c r="O191" s="15"/>
    </row>
    <row r="192" spans="1:15" s="26" customFormat="1" x14ac:dyDescent="0.2">
      <c r="A192" s="338"/>
      <c r="B192" s="330"/>
      <c r="C192" s="278"/>
      <c r="D192" s="436"/>
      <c r="E192" s="93"/>
      <c r="F192" s="212"/>
      <c r="G192" s="410"/>
      <c r="H192" s="406"/>
      <c r="I192" s="85"/>
      <c r="J192" s="356"/>
      <c r="K192" s="14"/>
      <c r="L192" s="14"/>
      <c r="M192" s="14"/>
      <c r="N192" s="14"/>
      <c r="O192" s="15"/>
    </row>
    <row r="193" spans="1:15" s="26" customFormat="1" ht="15.75" hidden="1" x14ac:dyDescent="0.25">
      <c r="A193" s="338"/>
      <c r="B193" s="800" t="s">
        <v>124</v>
      </c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idden="1" x14ac:dyDescent="0.2">
      <c r="A194" s="338"/>
      <c r="B194" s="708" t="s">
        <v>477</v>
      </c>
      <c r="C194" s="501" t="s">
        <v>27</v>
      </c>
      <c r="D194" s="502">
        <v>16</v>
      </c>
      <c r="E194" s="503" t="s">
        <v>62</v>
      </c>
      <c r="F194" s="504">
        <v>8.9999999999999993E-3</v>
      </c>
      <c r="G194" s="505">
        <v>16</v>
      </c>
      <c r="H194" s="506">
        <v>144</v>
      </c>
      <c r="I194" s="507">
        <v>4.8</v>
      </c>
      <c r="J194" s="508">
        <v>5.36</v>
      </c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478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x14ac:dyDescent="0.2">
      <c r="A196" s="338"/>
      <c r="B196" s="331"/>
      <c r="C196" s="105"/>
      <c r="D196" s="437"/>
      <c r="E196" s="492"/>
      <c r="F196" s="218"/>
      <c r="G196" s="492"/>
      <c r="H196" s="71"/>
      <c r="I196" s="71"/>
      <c r="J196" s="361"/>
      <c r="K196" s="14"/>
      <c r="L196" s="14"/>
      <c r="M196" s="14"/>
      <c r="N196" s="14"/>
      <c r="O196" s="15"/>
    </row>
    <row r="197" spans="1:15" s="26" customFormat="1" x14ac:dyDescent="0.2">
      <c r="A197" s="338" t="s">
        <v>312</v>
      </c>
      <c r="B197" s="331" t="s">
        <v>43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313</v>
      </c>
      <c r="B198" s="331" t="s">
        <v>40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314</v>
      </c>
      <c r="B199" s="331" t="s">
        <v>42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315</v>
      </c>
      <c r="B200" s="330" t="s">
        <v>188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316</v>
      </c>
      <c r="B201" s="331" t="s">
        <v>41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317</v>
      </c>
      <c r="B202" s="330" t="s">
        <v>192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318</v>
      </c>
      <c r="B203" s="331" t="s">
        <v>44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319</v>
      </c>
      <c r="B204" s="330" t="s">
        <v>75</v>
      </c>
      <c r="C204" s="278" t="s">
        <v>30</v>
      </c>
      <c r="D204" s="436">
        <v>10</v>
      </c>
      <c r="E204" s="93" t="s">
        <v>62</v>
      </c>
      <c r="F204" s="213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320</v>
      </c>
      <c r="B205" s="330" t="s">
        <v>178</v>
      </c>
      <c r="C205" s="278" t="s">
        <v>30</v>
      </c>
      <c r="D205" s="436">
        <v>10</v>
      </c>
      <c r="E205" s="93" t="s">
        <v>62</v>
      </c>
      <c r="F205" s="212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ht="13.5" thickBot="1" x14ac:dyDescent="0.25">
      <c r="A206" s="717" t="s">
        <v>321</v>
      </c>
      <c r="B206" s="333" t="s">
        <v>179</v>
      </c>
      <c r="C206" s="280" t="s">
        <v>30</v>
      </c>
      <c r="D206" s="439">
        <v>10</v>
      </c>
      <c r="E206" s="94" t="s">
        <v>62</v>
      </c>
      <c r="F206" s="215">
        <v>8.9999999999999993E-3</v>
      </c>
      <c r="G206" s="22">
        <v>12</v>
      </c>
      <c r="H206" s="117">
        <v>84</v>
      </c>
      <c r="I206" s="63">
        <v>4</v>
      </c>
      <c r="J206" s="362">
        <v>8.33</v>
      </c>
      <c r="K206" s="103"/>
      <c r="L206" s="103"/>
      <c r="M206" s="103"/>
      <c r="N206" s="103"/>
      <c r="O206" s="103"/>
    </row>
    <row r="207" spans="1:15" s="26" customFormat="1" ht="13.5" thickBot="1" x14ac:dyDescent="0.25">
      <c r="A207" s="616"/>
      <c r="B207" s="232" t="s">
        <v>164</v>
      </c>
      <c r="C207" s="233"/>
      <c r="D207" s="273"/>
      <c r="E207" s="224" t="s">
        <v>161</v>
      </c>
      <c r="F207" s="225">
        <f>SUMPRODUCT($F$175:$F$206,K$175:K$206)</f>
        <v>0</v>
      </c>
      <c r="G207" s="225">
        <f>SUMPRODUCT($F$175:$F$206,L$175:L$206)</f>
        <v>0</v>
      </c>
      <c r="H207" s="225">
        <f>SUMPRODUCT($F$175:$F$206,M$175:M$206)</f>
        <v>0</v>
      </c>
      <c r="I207" s="225">
        <f>SUMPRODUCT($F$175:$F$206,N$175:N$206)</f>
        <v>0</v>
      </c>
      <c r="J207" s="225">
        <f>SUMPRODUCT($F$175:$F$206,O$175:O$206)</f>
        <v>0</v>
      </c>
      <c r="K207" s="128">
        <f>SUMPRODUCT($I$175:$I$206,K175:K206)</f>
        <v>0</v>
      </c>
      <c r="L207" s="128">
        <f>SUMPRODUCT($I$175:$I$206,L175:L206)</f>
        <v>0</v>
      </c>
      <c r="M207" s="128">
        <f>SUMPRODUCT($I$175:$I$206,M175:M206)</f>
        <v>0</v>
      </c>
      <c r="N207" s="128">
        <f>SUMPRODUCT($I$175:$I$206,N175:N206)</f>
        <v>0</v>
      </c>
      <c r="O207" s="128">
        <f>SUMPRODUCT($I$175:$I$206,O175:O206)</f>
        <v>0</v>
      </c>
    </row>
    <row r="208" spans="1:15" s="26" customFormat="1" ht="13.5" thickBot="1" x14ac:dyDescent="0.25">
      <c r="A208" s="338"/>
      <c r="B208" s="226" t="s">
        <v>34</v>
      </c>
      <c r="C208" s="227"/>
      <c r="D208" s="228"/>
      <c r="E208" s="228"/>
      <c r="F208" s="229"/>
      <c r="G208" s="228"/>
      <c r="H208" s="230"/>
      <c r="I208" s="230"/>
      <c r="J208" s="231"/>
      <c r="K208" s="348">
        <f>SUMPRODUCT($J$175:$J$206,K175:K206)</f>
        <v>0</v>
      </c>
      <c r="L208" s="348">
        <f>SUMPRODUCT($J$175:$J$206,L175:L206)</f>
        <v>0</v>
      </c>
      <c r="M208" s="348">
        <f>SUMPRODUCT($J$175:$J$206,M175:M206)</f>
        <v>0</v>
      </c>
      <c r="N208" s="348">
        <f>SUMPRODUCT($J$175:$J$206,N175:N206)</f>
        <v>0</v>
      </c>
      <c r="O208" s="348">
        <f>SUMPRODUCT($J$175:$J$206,O175:O206)</f>
        <v>0</v>
      </c>
    </row>
    <row r="209" spans="1:15" s="26" customFormat="1" ht="13.5" thickBot="1" x14ac:dyDescent="0.25">
      <c r="A209" s="338"/>
      <c r="B209" s="25" t="s">
        <v>481</v>
      </c>
      <c r="C209" s="525"/>
      <c r="D209" s="45"/>
      <c r="E209" s="45"/>
      <c r="F209" s="206"/>
      <c r="G209" s="45"/>
      <c r="H209" s="45"/>
      <c r="I209" s="45"/>
      <c r="J209" s="118"/>
      <c r="K209" s="291"/>
      <c r="L209" s="291"/>
      <c r="M209" s="56"/>
      <c r="N209" s="56"/>
      <c r="O209" s="56"/>
    </row>
    <row r="210" spans="1:15" s="26" customFormat="1" x14ac:dyDescent="0.2">
      <c r="A210" s="338" t="s">
        <v>1027</v>
      </c>
      <c r="B210" s="335" t="s">
        <v>482</v>
      </c>
      <c r="C210" s="277" t="s">
        <v>27</v>
      </c>
      <c r="D210" s="100">
        <v>16</v>
      </c>
      <c r="E210" s="111" t="s">
        <v>102</v>
      </c>
      <c r="F210" s="448">
        <v>8.9999999999999993E-3</v>
      </c>
      <c r="G210" s="411">
        <v>16</v>
      </c>
      <c r="H210" s="405">
        <v>144</v>
      </c>
      <c r="I210" s="92">
        <v>4.8</v>
      </c>
      <c r="J210" s="421">
        <v>5.33</v>
      </c>
      <c r="K210" s="363"/>
      <c r="L210" s="363"/>
      <c r="M210" s="363"/>
      <c r="N210" s="363"/>
      <c r="O210" s="363"/>
    </row>
    <row r="211" spans="1:15" s="26" customFormat="1" ht="13.5" thickBot="1" x14ac:dyDescent="0.25">
      <c r="A211" s="338">
        <v>31495</v>
      </c>
      <c r="B211" s="333" t="s">
        <v>908</v>
      </c>
      <c r="C211" s="280" t="s">
        <v>27</v>
      </c>
      <c r="D211" s="102">
        <v>16</v>
      </c>
      <c r="E211" s="113" t="s">
        <v>102</v>
      </c>
      <c r="F211" s="204">
        <v>8.9999999999999993E-3</v>
      </c>
      <c r="G211" s="196">
        <v>16</v>
      </c>
      <c r="H211" s="108">
        <v>144</v>
      </c>
      <c r="I211" s="63">
        <v>4.8</v>
      </c>
      <c r="J211" s="171">
        <v>5.33</v>
      </c>
      <c r="K211" s="103"/>
      <c r="L211" s="103"/>
      <c r="M211" s="103"/>
      <c r="N211" s="103"/>
      <c r="O211" s="103"/>
    </row>
    <row r="212" spans="1:15" s="26" customFormat="1" ht="13.5" thickBot="1" x14ac:dyDescent="0.25">
      <c r="A212" s="338"/>
      <c r="B212" s="232" t="s">
        <v>164</v>
      </c>
      <c r="C212" s="233"/>
      <c r="D212" s="224"/>
      <c r="E212" s="224" t="s">
        <v>161</v>
      </c>
      <c r="F212" s="225">
        <f>SUMPRODUCT($F$210:$F$211,K210:K211)</f>
        <v>0</v>
      </c>
      <c r="G212" s="225">
        <f>SUMPRODUCT($F$210:$F$211,L210:L211)</f>
        <v>0</v>
      </c>
      <c r="H212" s="225">
        <f>SUMPRODUCT($F$210:$F$211,M210:M211)</f>
        <v>0</v>
      </c>
      <c r="I212" s="225">
        <f>SUMPRODUCT($F$210:$F$211,N210:N211)</f>
        <v>0</v>
      </c>
      <c r="J212" s="225">
        <f>SUMPRODUCT($F$210:$F$211,O210:O211)</f>
        <v>0</v>
      </c>
      <c r="K212" s="128">
        <f>SUMPRODUCT($I$210:$I$211,K210:K211)</f>
        <v>0</v>
      </c>
      <c r="L212" s="128">
        <f>SUMPRODUCT($I$210:$I$211,L210:L211)</f>
        <v>0</v>
      </c>
      <c r="M212" s="128">
        <f>SUMPRODUCT($I$210:$I$211,M210:M211)</f>
        <v>0</v>
      </c>
      <c r="N212" s="128">
        <f>SUMPRODUCT($I$210:$I$211,N210:N211)</f>
        <v>0</v>
      </c>
      <c r="O212" s="128">
        <f>SUMPRODUCT($I$210:$I$211,O210:O211)</f>
        <v>0</v>
      </c>
    </row>
    <row r="213" spans="1:15" s="26" customFormat="1" ht="13.5" thickBot="1" x14ac:dyDescent="0.25">
      <c r="A213" s="338"/>
      <c r="B213" s="226" t="s">
        <v>34</v>
      </c>
      <c r="C213" s="227"/>
      <c r="D213" s="228"/>
      <c r="E213" s="228"/>
      <c r="F213" s="229"/>
      <c r="G213" s="228"/>
      <c r="H213" s="230"/>
      <c r="I213" s="230"/>
      <c r="J213" s="231"/>
      <c r="K213" s="348">
        <f>SUMPRODUCT($J$210:$J$211,K210:K211)</f>
        <v>0</v>
      </c>
      <c r="L213" s="348">
        <f>SUMPRODUCT($J$210:$J$211,L210:L211)</f>
        <v>0</v>
      </c>
      <c r="M213" s="348">
        <f>SUMPRODUCT($J$210:$J$211,M210:M211)</f>
        <v>0</v>
      </c>
      <c r="N213" s="348">
        <f>SUMPRODUCT($J$210:$J$211,N210:N211)</f>
        <v>0</v>
      </c>
      <c r="O213" s="348">
        <f>SUMPRODUCT($J$210:$J$211,O210:O211)</f>
        <v>0</v>
      </c>
    </row>
    <row r="214" spans="1:15" s="26" customFormat="1" ht="13.5" thickBot="1" x14ac:dyDescent="0.25">
      <c r="A214" s="338"/>
      <c r="B214" s="307" t="s">
        <v>1211</v>
      </c>
      <c r="C214" s="308"/>
      <c r="D214" s="309"/>
      <c r="E214" s="309"/>
      <c r="F214" s="310"/>
      <c r="G214" s="309"/>
      <c r="H214" s="309"/>
      <c r="I214" s="309"/>
      <c r="J214" s="311"/>
      <c r="K214" s="293"/>
      <c r="L214" s="293"/>
      <c r="M214" s="293"/>
      <c r="N214" s="293"/>
      <c r="O214" s="293"/>
    </row>
    <row r="215" spans="1:15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214">
        <v>6.0000000000000001E-3</v>
      </c>
      <c r="G215" s="21">
        <v>21</v>
      </c>
      <c r="H215" s="115">
        <v>168</v>
      </c>
      <c r="I215" s="120">
        <v>1.5</v>
      </c>
      <c r="J215" s="121">
        <v>1.96</v>
      </c>
      <c r="K215" s="363"/>
      <c r="L215" s="363"/>
      <c r="M215" s="363"/>
      <c r="N215" s="363"/>
      <c r="O215" s="363"/>
    </row>
    <row r="216" spans="1:15" s="26" customFormat="1" x14ac:dyDescent="0.2">
      <c r="A216" s="338" t="s">
        <v>323</v>
      </c>
      <c r="B216" s="330" t="s">
        <v>46</v>
      </c>
      <c r="C216" s="50" t="s">
        <v>37</v>
      </c>
      <c r="D216" s="290">
        <v>15</v>
      </c>
      <c r="E216" s="93" t="s">
        <v>102</v>
      </c>
      <c r="F216" s="212">
        <v>6.0000000000000001E-3</v>
      </c>
      <c r="G216" s="195">
        <v>21</v>
      </c>
      <c r="H216" s="127">
        <v>168</v>
      </c>
      <c r="I216" s="125">
        <v>1.5</v>
      </c>
      <c r="J216" s="126">
        <v>1.96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638</v>
      </c>
      <c r="B217" s="330" t="s">
        <v>642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1033</v>
      </c>
      <c r="B218" s="1025" t="s">
        <v>1213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640</v>
      </c>
      <c r="B219" s="583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hidden="1" x14ac:dyDescent="0.2">
      <c r="A220" s="338"/>
      <c r="B220" s="1026" t="s">
        <v>694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324</v>
      </c>
      <c r="B221" s="330" t="s">
        <v>702</v>
      </c>
      <c r="C221" s="278" t="s">
        <v>29</v>
      </c>
      <c r="D221" s="290">
        <v>12</v>
      </c>
      <c r="E221" s="93" t="s">
        <v>102</v>
      </c>
      <c r="F221" s="212">
        <v>7.0000000000000001E-3</v>
      </c>
      <c r="G221" s="195">
        <v>19</v>
      </c>
      <c r="H221" s="967">
        <v>190</v>
      </c>
      <c r="I221" s="125">
        <v>2.2799999999999998</v>
      </c>
      <c r="J221" s="126">
        <v>4.0999999999999996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1032</v>
      </c>
      <c r="B222" s="1026" t="s">
        <v>1215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217">
        <v>7.0000000000000001E-3</v>
      </c>
      <c r="G223" s="163">
        <v>19</v>
      </c>
      <c r="H223" s="164">
        <v>190</v>
      </c>
      <c r="I223" s="165">
        <v>2.2799999999999998</v>
      </c>
      <c r="J223" s="166">
        <v>4.0999999999999996</v>
      </c>
      <c r="K223" s="103"/>
      <c r="L223" s="103"/>
      <c r="M223" s="103"/>
      <c r="N223" s="103"/>
      <c r="O223" s="103"/>
    </row>
    <row r="224" spans="1:15" s="26" customFormat="1" ht="13.5" thickBot="1" x14ac:dyDescent="0.25">
      <c r="A224" s="338"/>
      <c r="B224" s="243" t="s">
        <v>389</v>
      </c>
      <c r="C224" s="244"/>
      <c r="D224" s="234"/>
      <c r="E224" s="224" t="s">
        <v>161</v>
      </c>
      <c r="F224" s="225">
        <f>SUMPRODUCT($F$215:$F$223,K215:K223)</f>
        <v>0</v>
      </c>
      <c r="G224" s="225">
        <f>SUMPRODUCT($F$215:$F$223,L215:L223)</f>
        <v>0</v>
      </c>
      <c r="H224" s="225">
        <f>SUMPRODUCT($F$215:$F$223,M215:M223)</f>
        <v>0</v>
      </c>
      <c r="I224" s="225">
        <f>SUMPRODUCT($F$215:$F$223,N215:N223)</f>
        <v>0</v>
      </c>
      <c r="J224" s="225">
        <f>SUMPRODUCT($F$215:$F$223,O215:O223)</f>
        <v>0</v>
      </c>
      <c r="K224" s="109">
        <f>SUMPRODUCT($I$215:$I$223,K215:K223)</f>
        <v>0</v>
      </c>
      <c r="L224" s="109">
        <f>SUMPRODUCT($I$215:$I$223,L215:L223)</f>
        <v>0</v>
      </c>
      <c r="M224" s="109">
        <f>SUMPRODUCT($I$215:$I$223,M215:M223)</f>
        <v>0</v>
      </c>
      <c r="N224" s="109">
        <f>SUMPRODUCT($I$215:$I$223,N215:N223)</f>
        <v>0</v>
      </c>
      <c r="O224" s="458">
        <f>SUMPRODUCT($I$215:$I$223,O215:O223)</f>
        <v>0</v>
      </c>
    </row>
    <row r="225" spans="1:15" s="26" customFormat="1" ht="13.5" thickBot="1" x14ac:dyDescent="0.25">
      <c r="A225" s="338"/>
      <c r="B225" s="226" t="s">
        <v>34</v>
      </c>
      <c r="C225" s="227"/>
      <c r="D225" s="228"/>
      <c r="E225" s="228"/>
      <c r="F225" s="229"/>
      <c r="G225" s="228"/>
      <c r="H225" s="230"/>
      <c r="I225" s="230"/>
      <c r="J225" s="231"/>
      <c r="K225" s="459">
        <f>SUMPRODUCT($J$215:$J$223,K215:K223)</f>
        <v>0</v>
      </c>
      <c r="L225" s="459">
        <f>SUMPRODUCT($J$215:$J$223,L215:L223)</f>
        <v>0</v>
      </c>
      <c r="M225" s="459">
        <f>SUMPRODUCT($J$215:$J$223,M215:M223)</f>
        <v>0</v>
      </c>
      <c r="N225" s="459">
        <f>SUMPRODUCT($J$215:$J$223,N215:N223)</f>
        <v>0</v>
      </c>
      <c r="O225" s="460">
        <f>SUMPRODUCT($J$215:$J$223,O215:O223)</f>
        <v>0</v>
      </c>
    </row>
    <row r="226" spans="1:15" s="26" customFormat="1" ht="13.5" thickBot="1" x14ac:dyDescent="0.25">
      <c r="A226" s="338"/>
      <c r="B226" s="992" t="s">
        <v>1212</v>
      </c>
      <c r="C226" s="313"/>
      <c r="D226" s="309"/>
      <c r="E226" s="309"/>
      <c r="F226" s="310"/>
      <c r="G226" s="309"/>
      <c r="H226" s="309"/>
      <c r="I226" s="309"/>
      <c r="J226" s="311"/>
      <c r="K226" s="291"/>
      <c r="L226" s="291"/>
      <c r="M226" s="56"/>
      <c r="N226" s="56"/>
      <c r="O226" s="56"/>
    </row>
    <row r="227" spans="1:15" s="26" customFormat="1" x14ac:dyDescent="0.2">
      <c r="A227" s="338" t="s">
        <v>326</v>
      </c>
      <c r="B227" s="329" t="s">
        <v>39</v>
      </c>
      <c r="C227" s="104" t="s">
        <v>37</v>
      </c>
      <c r="D227" s="284">
        <v>15</v>
      </c>
      <c r="E227" s="95" t="s">
        <v>102</v>
      </c>
      <c r="F227" s="211">
        <v>6.0000000000000001E-3</v>
      </c>
      <c r="G227" s="21">
        <v>21</v>
      </c>
      <c r="H227" s="115">
        <v>168</v>
      </c>
      <c r="I227" s="120">
        <v>1.5</v>
      </c>
      <c r="J227" s="444">
        <v>1.96</v>
      </c>
      <c r="K227" s="363"/>
      <c r="L227" s="363"/>
      <c r="M227" s="363"/>
      <c r="N227" s="363"/>
      <c r="O227" s="363"/>
    </row>
    <row r="228" spans="1:15" s="26" customFormat="1" x14ac:dyDescent="0.2">
      <c r="A228" s="338" t="s">
        <v>645</v>
      </c>
      <c r="B228" s="330" t="s">
        <v>646</v>
      </c>
      <c r="C228" s="50" t="s">
        <v>2</v>
      </c>
      <c r="D228" s="581">
        <v>18</v>
      </c>
      <c r="E228" s="93" t="s">
        <v>102</v>
      </c>
      <c r="F228" s="212">
        <v>8.0000000000000002E-3</v>
      </c>
      <c r="G228" s="582">
        <v>21</v>
      </c>
      <c r="H228" s="52">
        <v>147</v>
      </c>
      <c r="I228" s="125">
        <v>2.52</v>
      </c>
      <c r="J228" s="381">
        <v>2.74</v>
      </c>
      <c r="K228" s="15"/>
      <c r="L228" s="15"/>
      <c r="M228" s="15"/>
      <c r="N228" s="15"/>
      <c r="O228" s="15"/>
    </row>
    <row r="229" spans="1:15" s="26" customFormat="1" x14ac:dyDescent="0.2">
      <c r="A229" s="338" t="s">
        <v>327</v>
      </c>
      <c r="B229" s="721" t="s">
        <v>136</v>
      </c>
      <c r="C229" s="278" t="s">
        <v>29</v>
      </c>
      <c r="D229" s="290">
        <v>12</v>
      </c>
      <c r="E229" s="93" t="s">
        <v>102</v>
      </c>
      <c r="F229" s="216">
        <v>7.0000000000000001E-3</v>
      </c>
      <c r="G229" s="195">
        <v>19</v>
      </c>
      <c r="H229" s="967">
        <v>190</v>
      </c>
      <c r="I229" s="161">
        <v>2.2799999999999998</v>
      </c>
      <c r="J229" s="1000">
        <v>4.0999999999999996</v>
      </c>
      <c r="K229" s="15"/>
      <c r="L229" s="15"/>
      <c r="M229" s="15"/>
      <c r="N229" s="15"/>
      <c r="O229" s="15"/>
    </row>
    <row r="230" spans="1:15" s="26" customFormat="1" ht="13.5" thickBot="1" x14ac:dyDescent="0.25">
      <c r="A230" s="338" t="s">
        <v>696</v>
      </c>
      <c r="B230" s="1025" t="s">
        <v>1214</v>
      </c>
      <c r="C230" s="630" t="s">
        <v>172</v>
      </c>
      <c r="D230" s="631">
        <v>16</v>
      </c>
      <c r="E230" s="374" t="s">
        <v>102</v>
      </c>
      <c r="F230" s="632">
        <v>8.0000000000000002E-3</v>
      </c>
      <c r="G230" s="633">
        <v>16</v>
      </c>
      <c r="H230" s="536">
        <v>144</v>
      </c>
      <c r="I230" s="634">
        <v>4</v>
      </c>
      <c r="J230" s="635">
        <v>4.49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/>
      <c r="B231" s="243" t="s">
        <v>389</v>
      </c>
      <c r="C231" s="244"/>
      <c r="D231" s="130"/>
      <c r="E231" s="224" t="s">
        <v>161</v>
      </c>
      <c r="F231" s="225">
        <f>SUMPRODUCT($F$227:$F$230,K227:K230)</f>
        <v>0</v>
      </c>
      <c r="G231" s="225">
        <f>SUMPRODUCT($F$227:$F$230,L227:L230)</f>
        <v>0</v>
      </c>
      <c r="H231" s="225">
        <f>SUMPRODUCT($F$227:$F$230,M227:M230)</f>
        <v>0</v>
      </c>
      <c r="I231" s="225">
        <f>SUMPRODUCT($F$227:$F$230,N227:N230)</f>
        <v>0</v>
      </c>
      <c r="J231" s="225">
        <f>SUMPRODUCT($F$227:$F$230,O227:O230)</f>
        <v>0</v>
      </c>
      <c r="K231" s="38">
        <f>SUMPRODUCT($I$227:$I$230,K227:K230)</f>
        <v>0</v>
      </c>
      <c r="L231" s="38">
        <f>SUMPRODUCT($I$227:$I$230,L227:L230)</f>
        <v>0</v>
      </c>
      <c r="M231" s="38">
        <f>SUMPRODUCT($I$227:$I$230,M227:M230)</f>
        <v>0</v>
      </c>
      <c r="N231" s="38">
        <f>SUMPRODUCT($I$227:$I$230,N227:N230)</f>
        <v>0</v>
      </c>
      <c r="O231" s="39">
        <f>SUMPRODUCT($I$227:$I$230,O227:O230)</f>
        <v>0</v>
      </c>
    </row>
    <row r="232" spans="1:15" s="26" customFormat="1" ht="13.5" thickBot="1" x14ac:dyDescent="0.25">
      <c r="A232" s="338"/>
      <c r="B232" s="226" t="s">
        <v>34</v>
      </c>
      <c r="C232" s="227"/>
      <c r="D232" s="228"/>
      <c r="E232" s="228"/>
      <c r="F232" s="229"/>
      <c r="G232" s="228"/>
      <c r="H232" s="230"/>
      <c r="I232" s="230"/>
      <c r="J232" s="231"/>
      <c r="K232" s="364">
        <f>SUMPRODUCT($J$227:$J$230,K227:K230)</f>
        <v>0</v>
      </c>
      <c r="L232" s="364">
        <f>SUMPRODUCT($J$227:$J$230,L227:L230)</f>
        <v>0</v>
      </c>
      <c r="M232" s="364">
        <f>SUMPRODUCT($J$227:$J$230,M227:M230)</f>
        <v>0</v>
      </c>
      <c r="N232" s="364">
        <f>SUMPRODUCT($J$227:$J$230,N227:N230)</f>
        <v>0</v>
      </c>
      <c r="O232" s="441">
        <f>SUMPRODUCT($J$227:$J$230,O227:O230)</f>
        <v>0</v>
      </c>
    </row>
    <row r="233" spans="1:15" s="26" customFormat="1" ht="13.5" thickBot="1" x14ac:dyDescent="0.25">
      <c r="A233" s="338"/>
      <c r="B233" s="312" t="s">
        <v>119</v>
      </c>
      <c r="C233" s="313"/>
      <c r="D233" s="309"/>
      <c r="E233" s="309"/>
      <c r="F233" s="310"/>
      <c r="G233" s="309"/>
      <c r="H233" s="309"/>
      <c r="I233" s="309"/>
      <c r="J233" s="311"/>
      <c r="K233" s="291"/>
      <c r="L233" s="291"/>
      <c r="M233" s="56"/>
      <c r="N233" s="56"/>
      <c r="O233" s="56"/>
    </row>
    <row r="234" spans="1:15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211">
        <v>6.0000000000000001E-3</v>
      </c>
      <c r="G234" s="23">
        <v>21</v>
      </c>
      <c r="H234" s="131">
        <v>168</v>
      </c>
      <c r="I234" s="132">
        <v>1.5</v>
      </c>
      <c r="J234" s="174">
        <v>1.96</v>
      </c>
      <c r="K234" s="363"/>
      <c r="L234" s="363"/>
      <c r="M234" s="363"/>
      <c r="N234" s="363"/>
      <c r="O234" s="363"/>
    </row>
    <row r="235" spans="1:15" s="26" customFormat="1" x14ac:dyDescent="0.2">
      <c r="A235" s="338" t="s">
        <v>647</v>
      </c>
      <c r="B235" s="330" t="s">
        <v>117</v>
      </c>
      <c r="C235" s="50" t="s">
        <v>2</v>
      </c>
      <c r="D235" s="581">
        <v>18</v>
      </c>
      <c r="E235" s="93" t="s">
        <v>102</v>
      </c>
      <c r="F235" s="212">
        <v>8.0000000000000002E-3</v>
      </c>
      <c r="G235" s="582">
        <v>21</v>
      </c>
      <c r="H235" s="52">
        <v>147</v>
      </c>
      <c r="I235" s="125">
        <v>2.52</v>
      </c>
      <c r="J235" s="126">
        <v>2.74</v>
      </c>
      <c r="K235" s="15"/>
      <c r="L235" s="15"/>
      <c r="M235" s="15"/>
      <c r="N235" s="15"/>
      <c r="O235" s="15"/>
    </row>
    <row r="236" spans="1:15" s="26" customFormat="1" x14ac:dyDescent="0.2">
      <c r="A236" s="338" t="s">
        <v>329</v>
      </c>
      <c r="B236" s="721" t="s">
        <v>138</v>
      </c>
      <c r="C236" s="278" t="s">
        <v>29</v>
      </c>
      <c r="D236" s="290">
        <v>12</v>
      </c>
      <c r="E236" s="93" t="s">
        <v>102</v>
      </c>
      <c r="F236" s="212">
        <v>7.0000000000000001E-3</v>
      </c>
      <c r="G236" s="195">
        <v>19</v>
      </c>
      <c r="H236" s="967">
        <v>190</v>
      </c>
      <c r="I236" s="125">
        <v>2.2799999999999998</v>
      </c>
      <c r="J236" s="381">
        <v>4.0999999999999996</v>
      </c>
      <c r="K236" s="15"/>
      <c r="L236" s="15"/>
      <c r="M236" s="15"/>
      <c r="N236" s="15"/>
      <c r="O236" s="15"/>
    </row>
    <row r="237" spans="1:15" s="26" customFormat="1" ht="13.5" thickBot="1" x14ac:dyDescent="0.25">
      <c r="A237" s="338" t="s">
        <v>1216</v>
      </c>
      <c r="B237" s="1027" t="s">
        <v>1217</v>
      </c>
      <c r="C237" s="630" t="s">
        <v>172</v>
      </c>
      <c r="D237" s="631">
        <v>16</v>
      </c>
      <c r="E237" s="374" t="s">
        <v>102</v>
      </c>
      <c r="F237" s="632">
        <v>8.0000000000000002E-3</v>
      </c>
      <c r="G237" s="633">
        <v>16</v>
      </c>
      <c r="H237" s="536">
        <v>144</v>
      </c>
      <c r="I237" s="634">
        <v>4</v>
      </c>
      <c r="J237" s="635">
        <v>4.49</v>
      </c>
      <c r="K237" s="103"/>
      <c r="L237" s="103"/>
      <c r="M237" s="103"/>
      <c r="N237" s="103"/>
      <c r="O237" s="103"/>
    </row>
    <row r="238" spans="1:15" s="26" customFormat="1" ht="13.5" thickBot="1" x14ac:dyDescent="0.25">
      <c r="A238" s="338"/>
      <c r="B238" s="243" t="s">
        <v>389</v>
      </c>
      <c r="C238" s="233"/>
      <c r="D238" s="133"/>
      <c r="E238" s="224" t="s">
        <v>161</v>
      </c>
      <c r="F238" s="225">
        <f>SUMPRODUCT($F$234:$F$237,K234:K237)</f>
        <v>0</v>
      </c>
      <c r="G238" s="225">
        <f t="shared" ref="G238:J238" si="30">SUMPRODUCT($F$234:$F$237,L234:L237)</f>
        <v>0</v>
      </c>
      <c r="H238" s="225">
        <f t="shared" si="30"/>
        <v>0</v>
      </c>
      <c r="I238" s="225">
        <f t="shared" si="30"/>
        <v>0</v>
      </c>
      <c r="J238" s="225">
        <f t="shared" si="30"/>
        <v>0</v>
      </c>
      <c r="K238" s="38">
        <f>SUMPRODUCT($I$234:$I$237,K234:K237)</f>
        <v>0</v>
      </c>
      <c r="L238" s="38">
        <f t="shared" ref="L238:O238" si="31">SUMPRODUCT($I$234:$I$237,L234:L237)</f>
        <v>0</v>
      </c>
      <c r="M238" s="38">
        <f t="shared" si="31"/>
        <v>0</v>
      </c>
      <c r="N238" s="38">
        <f t="shared" si="31"/>
        <v>0</v>
      </c>
      <c r="O238" s="39">
        <f t="shared" si="31"/>
        <v>0</v>
      </c>
    </row>
    <row r="239" spans="1:15" s="26" customFormat="1" ht="13.5" thickBot="1" x14ac:dyDescent="0.25">
      <c r="A239" s="338"/>
      <c r="B239" s="226" t="s">
        <v>34</v>
      </c>
      <c r="C239" s="227"/>
      <c r="D239" s="228"/>
      <c r="E239" s="228"/>
      <c r="F239" s="229"/>
      <c r="G239" s="228"/>
      <c r="H239" s="230"/>
      <c r="I239" s="230"/>
      <c r="J239" s="231"/>
      <c r="K239" s="364">
        <f>SUMPRODUCT($J$234:$J$237,K234:K237)</f>
        <v>0</v>
      </c>
      <c r="L239" s="364">
        <f t="shared" ref="L239:O239" si="32">SUMPRODUCT($J$234:$J$237,L234:L237)</f>
        <v>0</v>
      </c>
      <c r="M239" s="364">
        <f t="shared" si="32"/>
        <v>0</v>
      </c>
      <c r="N239" s="364">
        <f t="shared" si="32"/>
        <v>0</v>
      </c>
      <c r="O239" s="441">
        <f t="shared" si="32"/>
        <v>0</v>
      </c>
    </row>
    <row r="240" spans="1:15" s="26" customFormat="1" ht="13.5" thickBot="1" x14ac:dyDescent="0.25">
      <c r="A240" s="338"/>
      <c r="B240" s="376" t="s">
        <v>517</v>
      </c>
      <c r="C240" s="377"/>
      <c r="D240" s="378"/>
      <c r="E240" s="378"/>
      <c r="F240" s="379"/>
      <c r="G240" s="378"/>
      <c r="H240" s="378"/>
      <c r="I240" s="378"/>
      <c r="J240" s="380"/>
      <c r="K240" s="294"/>
      <c r="L240" s="294"/>
      <c r="M240" s="295"/>
      <c r="N240" s="295"/>
      <c r="O240" s="295"/>
    </row>
    <row r="241" spans="1:15" s="26" customFormat="1" x14ac:dyDescent="0.2">
      <c r="A241" s="338" t="s">
        <v>330</v>
      </c>
      <c r="B241" s="335" t="s">
        <v>507</v>
      </c>
      <c r="C241" s="277" t="s">
        <v>27</v>
      </c>
      <c r="D241" s="289">
        <v>16</v>
      </c>
      <c r="E241" s="131" t="s">
        <v>385</v>
      </c>
      <c r="F241" s="211">
        <v>8.9999999999999993E-3</v>
      </c>
      <c r="G241" s="411">
        <v>16</v>
      </c>
      <c r="H241" s="405">
        <v>144</v>
      </c>
      <c r="I241" s="92">
        <v>4.8</v>
      </c>
      <c r="J241" s="375">
        <v>5.36</v>
      </c>
      <c r="K241" s="490"/>
      <c r="L241" s="363"/>
      <c r="M241" s="363"/>
      <c r="N241" s="363"/>
      <c r="O241" s="363"/>
    </row>
    <row r="242" spans="1:15" s="26" customFormat="1" x14ac:dyDescent="0.2">
      <c r="A242" s="338" t="s">
        <v>331</v>
      </c>
      <c r="B242" s="330" t="s">
        <v>506</v>
      </c>
      <c r="C242" s="278" t="s">
        <v>27</v>
      </c>
      <c r="D242" s="290">
        <v>16</v>
      </c>
      <c r="E242" s="127" t="s">
        <v>385</v>
      </c>
      <c r="F242" s="212">
        <v>8.9999999999999993E-3</v>
      </c>
      <c r="G242" s="410">
        <v>16</v>
      </c>
      <c r="H242" s="406">
        <v>144</v>
      </c>
      <c r="I242" s="85">
        <v>4.8</v>
      </c>
      <c r="J242" s="356">
        <v>5.36</v>
      </c>
      <c r="K242" s="476"/>
      <c r="L242" s="15"/>
      <c r="M242" s="15"/>
      <c r="N242" s="15"/>
      <c r="O242" s="15"/>
    </row>
    <row r="243" spans="1:15" s="26" customFormat="1" ht="13.5" thickBot="1" x14ac:dyDescent="0.25">
      <c r="A243" s="338" t="s">
        <v>1028</v>
      </c>
      <c r="B243" s="330" t="s">
        <v>521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/>
      <c r="B244" s="243" t="s">
        <v>389</v>
      </c>
      <c r="C244" s="233"/>
      <c r="D244" s="133"/>
      <c r="E244" s="224" t="s">
        <v>161</v>
      </c>
      <c r="F244" s="225">
        <f>SUMPRODUCT($F$241:$F$243,K241:K243)</f>
        <v>0</v>
      </c>
      <c r="G244" s="225">
        <f>SUMPRODUCT($F$241:$F$243,L241:L243)</f>
        <v>0</v>
      </c>
      <c r="H244" s="225">
        <f>SUMPRODUCT($F$241:$F$243,M241:M243)</f>
        <v>0</v>
      </c>
      <c r="I244" s="225">
        <f>SUMPRODUCT($F$241:$F$243,N241:N243)</f>
        <v>0</v>
      </c>
      <c r="J244" s="225">
        <f>SUMPRODUCT($F$241:$F$243,O241:O243)</f>
        <v>0</v>
      </c>
      <c r="K244" s="109">
        <f>SUMPRODUCT($I$241:$I$243,K241:K243)</f>
        <v>0</v>
      </c>
      <c r="L244" s="109">
        <f>SUMPRODUCT($I$241:$I$243,L241:L243)</f>
        <v>0</v>
      </c>
      <c r="M244" s="109">
        <f>SUMPRODUCT($I$241:$I$243,M241:M243)</f>
        <v>0</v>
      </c>
      <c r="N244" s="109">
        <f>SUMPRODUCT($I$241:$I$243,N241:N243)</f>
        <v>0</v>
      </c>
      <c r="O244" s="458">
        <f>SUMPRODUCT($I$241:$I$243,O241:O243)</f>
        <v>0</v>
      </c>
    </row>
    <row r="245" spans="1:15" s="26" customFormat="1" ht="13.5" thickBot="1" x14ac:dyDescent="0.25">
      <c r="A245" s="338"/>
      <c r="B245" s="226" t="s">
        <v>34</v>
      </c>
      <c r="C245" s="227"/>
      <c r="D245" s="228"/>
      <c r="E245" s="228"/>
      <c r="F245" s="229"/>
      <c r="G245" s="228"/>
      <c r="H245" s="230"/>
      <c r="I245" s="230"/>
      <c r="J245" s="231"/>
      <c r="K245" s="459">
        <f>SUMPRODUCT($J$241:$J$243,K241:K243)</f>
        <v>0</v>
      </c>
      <c r="L245" s="459">
        <f>SUMPRODUCT($J$241:$J$243,L241:L243)</f>
        <v>0</v>
      </c>
      <c r="M245" s="459">
        <f>SUMPRODUCT($J$241:$J$243,M241:M243)</f>
        <v>0</v>
      </c>
      <c r="N245" s="459">
        <f>SUMPRODUCT($J$241:$J$243,N241:N243)</f>
        <v>0</v>
      </c>
      <c r="O245" s="460">
        <f>SUMPRODUCT($J$241:$J$243,O241:O243)</f>
        <v>0</v>
      </c>
    </row>
    <row r="246" spans="1:15" s="26" customFormat="1" ht="13.5" thickBot="1" x14ac:dyDescent="0.25">
      <c r="A246" s="338"/>
      <c r="B246" s="376" t="s">
        <v>486</v>
      </c>
      <c r="C246" s="376"/>
      <c r="D246" s="378"/>
      <c r="E246" s="378"/>
      <c r="F246" s="379"/>
      <c r="G246" s="378"/>
      <c r="H246" s="378"/>
      <c r="I246" s="378"/>
      <c r="J246" s="380"/>
      <c r="K246" s="56"/>
      <c r="L246" s="291"/>
      <c r="M246" s="56"/>
      <c r="N246" s="56"/>
      <c r="O246" s="56"/>
    </row>
    <row r="247" spans="1:15" s="26" customFormat="1" x14ac:dyDescent="0.2">
      <c r="A247" s="338" t="s">
        <v>333</v>
      </c>
      <c r="B247" s="335" t="s">
        <v>224</v>
      </c>
      <c r="C247" s="277" t="s">
        <v>227</v>
      </c>
      <c r="D247" s="289">
        <v>16</v>
      </c>
      <c r="E247" s="91" t="s">
        <v>62</v>
      </c>
      <c r="F247" s="211">
        <v>8.9999999999999993E-3</v>
      </c>
      <c r="G247" s="23">
        <v>16</v>
      </c>
      <c r="H247" s="131">
        <v>144</v>
      </c>
      <c r="I247" s="132">
        <v>3.68</v>
      </c>
      <c r="J247" s="174">
        <v>4.07</v>
      </c>
      <c r="K247" s="363"/>
      <c r="L247" s="363"/>
      <c r="M247" s="363"/>
      <c r="N247" s="363"/>
      <c r="O247" s="363"/>
    </row>
    <row r="248" spans="1:15" s="26" customFormat="1" x14ac:dyDescent="0.2">
      <c r="A248" s="338" t="s">
        <v>334</v>
      </c>
      <c r="B248" s="330" t="s">
        <v>225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126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335</v>
      </c>
      <c r="B249" s="330" t="s">
        <v>226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381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776</v>
      </c>
      <c r="B250" s="660" t="s">
        <v>775</v>
      </c>
      <c r="C250" s="630" t="s">
        <v>227</v>
      </c>
      <c r="D250" s="631">
        <v>16</v>
      </c>
      <c r="E250" s="374" t="s">
        <v>62</v>
      </c>
      <c r="F250" s="632">
        <v>8.9999999999999993E-3</v>
      </c>
      <c r="G250" s="633">
        <v>16</v>
      </c>
      <c r="H250" s="536">
        <v>144</v>
      </c>
      <c r="I250" s="634">
        <v>3.68</v>
      </c>
      <c r="J250" s="635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1295</v>
      </c>
      <c r="B251" s="1031" t="s">
        <v>1296</v>
      </c>
      <c r="C251" s="993" t="s">
        <v>209</v>
      </c>
      <c r="D251" s="994">
        <v>6</v>
      </c>
      <c r="E251" s="1044" t="s">
        <v>62</v>
      </c>
      <c r="F251" s="995">
        <v>8.0000000000000002E-3</v>
      </c>
      <c r="G251" s="996">
        <v>16</v>
      </c>
      <c r="H251" s="997">
        <v>144</v>
      </c>
      <c r="I251" s="998">
        <v>4.2</v>
      </c>
      <c r="J251" s="999">
        <v>4.66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1232</v>
      </c>
      <c r="B252" s="330" t="s">
        <v>1231</v>
      </c>
      <c r="C252" s="630" t="s">
        <v>1230</v>
      </c>
      <c r="D252" s="631">
        <v>12</v>
      </c>
      <c r="E252" s="93" t="s">
        <v>62</v>
      </c>
      <c r="F252" s="632">
        <v>8.9999999999999993E-3</v>
      </c>
      <c r="G252" s="633">
        <v>16</v>
      </c>
      <c r="H252" s="536">
        <v>144</v>
      </c>
      <c r="I252" s="634">
        <v>4.2</v>
      </c>
      <c r="J252" s="63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1234</v>
      </c>
      <c r="B253" s="330" t="s">
        <v>1233</v>
      </c>
      <c r="C253" s="630" t="s">
        <v>1230</v>
      </c>
      <c r="D253" s="290">
        <v>12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4.2</v>
      </c>
      <c r="J253" s="126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9" t="s">
        <v>691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SUMPRODUCT($F$247:$F$254,K247:K254)</f>
        <v>0</v>
      </c>
      <c r="G255" s="225">
        <f>SUMPRODUCT($F$247:$F$254,L247:L254)</f>
        <v>0</v>
      </c>
      <c r="H255" s="225">
        <f>SUMPRODUCT($F$247:$F$254,M247:M254)</f>
        <v>0</v>
      </c>
      <c r="I255" s="225">
        <f>SUMPRODUCT($F$247:$F$254,N247:N254)</f>
        <v>0</v>
      </c>
      <c r="J255" s="225">
        <f>SUMPRODUCT($F$247:$F$254,O247:O254)</f>
        <v>0</v>
      </c>
      <c r="K255" s="38">
        <f>SUMPRODUCT($I$247:$I$254,K247:K254)</f>
        <v>0</v>
      </c>
      <c r="L255" s="38">
        <f>SUMPRODUCT($I$247:$I$254,L247:L254)</f>
        <v>0</v>
      </c>
      <c r="M255" s="38">
        <f>SUMPRODUCT($I$247:$I$254,M247:M254)</f>
        <v>0</v>
      </c>
      <c r="N255" s="38">
        <f>SUMPRODUCT($I$247:$I$254,N247:N254)</f>
        <v>0</v>
      </c>
      <c r="O255" s="38">
        <f>SUMPRODUCT($I$247:$I$254,O247:O254)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SUMPRODUCT($J$247:$J$254,K247:K254)</f>
        <v>0</v>
      </c>
      <c r="L256" s="364">
        <f>SUMPRODUCT($J$247:$J$254,L247:L254)</f>
        <v>0</v>
      </c>
      <c r="M256" s="364">
        <f>SUMPRODUCT($J$247:$J$254,M247:M254)</f>
        <v>0</v>
      </c>
      <c r="N256" s="364">
        <f>SUMPRODUCT($J$247:$J$254,N247:N254)</f>
        <v>0</v>
      </c>
      <c r="O256" s="364">
        <f>SUMPRODUCT($J$247:$J$254,O247:O254)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074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071" t="s">
        <v>453</v>
      </c>
      <c r="D265" s="1074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072"/>
      <c r="D266" s="1074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072"/>
      <c r="D267" s="1074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SUM(Лист3!G275:G971)</f>
        <v>0</v>
      </c>
    </row>
    <row r="268" spans="1:17" s="26" customFormat="1" x14ac:dyDescent="0.2">
      <c r="A268" s="338" t="s">
        <v>476</v>
      </c>
      <c r="B268" s="660" t="s">
        <v>101</v>
      </c>
      <c r="C268" s="1072"/>
      <c r="D268" s="1074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072"/>
      <c r="D269" s="1074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073"/>
      <c r="D270" s="1075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652</v>
      </c>
      <c r="B271" s="660" t="s">
        <v>729</v>
      </c>
      <c r="C271" s="533" t="s">
        <v>532</v>
      </c>
      <c r="D271" s="1076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653</v>
      </c>
      <c r="B272" s="660" t="s">
        <v>730</v>
      </c>
      <c r="C272" s="533" t="s">
        <v>532</v>
      </c>
      <c r="D272" s="1074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655</v>
      </c>
      <c r="B273" s="660" t="s">
        <v>731</v>
      </c>
      <c r="C273" s="533" t="s">
        <v>532</v>
      </c>
      <c r="D273" s="1074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662</v>
      </c>
      <c r="B274" s="660" t="s">
        <v>732</v>
      </c>
      <c r="C274" s="533" t="s">
        <v>532</v>
      </c>
      <c r="D274" s="1074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733</v>
      </c>
      <c r="C275" s="533" t="s">
        <v>532</v>
      </c>
      <c r="D275" s="1074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666</v>
      </c>
      <c r="B276" s="660" t="s">
        <v>734</v>
      </c>
      <c r="C276" s="533" t="s">
        <v>532</v>
      </c>
      <c r="D276" s="1074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735</v>
      </c>
      <c r="C277" s="93" t="s">
        <v>129</v>
      </c>
      <c r="D277" s="1075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532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1058</v>
      </c>
      <c r="B279" s="660" t="s">
        <v>1056</v>
      </c>
      <c r="C279" s="533" t="s">
        <v>1055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056" t="s">
        <v>199</v>
      </c>
      <c r="C283" s="1056"/>
      <c r="D283" s="1056"/>
      <c r="E283" s="1056"/>
      <c r="F283" s="1056"/>
      <c r="G283" s="1056"/>
      <c r="H283" s="1056"/>
      <c r="I283" s="1056"/>
      <c r="J283" s="1057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1059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977</v>
      </c>
      <c r="B287" s="675" t="s">
        <v>159</v>
      </c>
      <c r="C287" s="304" t="s">
        <v>820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348</v>
      </c>
      <c r="B289" s="675" t="s">
        <v>123</v>
      </c>
      <c r="C289" s="304" t="s">
        <v>122</v>
      </c>
      <c r="D289" s="183">
        <v>25</v>
      </c>
      <c r="E289" s="93" t="s">
        <v>63</v>
      </c>
      <c r="F289" s="302">
        <v>7.1999999999999995E-2</v>
      </c>
      <c r="G289" s="93"/>
      <c r="H289" s="97">
        <v>35</v>
      </c>
      <c r="I289" s="249">
        <v>1.5</v>
      </c>
      <c r="J289" s="350">
        <v>1.7</v>
      </c>
      <c r="K289" s="15"/>
      <c r="L289" s="15"/>
      <c r="M289" s="15"/>
      <c r="N289" s="15"/>
      <c r="O289" s="15"/>
    </row>
    <row r="290" spans="1:15" s="26" customFormat="1" x14ac:dyDescent="0.2">
      <c r="A290" s="338">
        <v>31946</v>
      </c>
      <c r="B290" s="675" t="s">
        <v>528</v>
      </c>
      <c r="C290" s="305" t="s">
        <v>527</v>
      </c>
      <c r="D290" s="107">
        <v>14</v>
      </c>
      <c r="E290" s="93" t="s">
        <v>63</v>
      </c>
      <c r="F290" s="302">
        <v>7.1999999999999995E-2</v>
      </c>
      <c r="G290" s="93">
        <v>3</v>
      </c>
      <c r="H290" s="93">
        <v>24</v>
      </c>
      <c r="I290" s="298">
        <v>1.1200000000000001</v>
      </c>
      <c r="J290" s="351">
        <v>1.73</v>
      </c>
      <c r="K290" s="15"/>
      <c r="L290" s="15"/>
      <c r="M290" s="15"/>
      <c r="N290" s="15"/>
      <c r="O290" s="15"/>
    </row>
    <row r="291" spans="1:15" s="26" customFormat="1" hidden="1" x14ac:dyDescent="0.2">
      <c r="A291" s="338"/>
      <c r="B291" s="675" t="s">
        <v>830</v>
      </c>
      <c r="C291" s="305" t="s">
        <v>764</v>
      </c>
      <c r="D291" s="107">
        <v>20</v>
      </c>
      <c r="E291" s="93" t="s">
        <v>63</v>
      </c>
      <c r="F291" s="302">
        <v>6.4000000000000001E-2</v>
      </c>
      <c r="G291" s="93">
        <v>3</v>
      </c>
      <c r="H291" s="93">
        <v>30</v>
      </c>
      <c r="I291" s="298">
        <v>1.7</v>
      </c>
      <c r="J291" s="351">
        <v>1.8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763</v>
      </c>
      <c r="C292" s="305" t="s">
        <v>764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349</v>
      </c>
      <c r="B293" s="676" t="s">
        <v>468</v>
      </c>
      <c r="C293" s="306" t="s">
        <v>128</v>
      </c>
      <c r="D293" s="303">
        <v>30</v>
      </c>
      <c r="E293" s="296" t="s">
        <v>64</v>
      </c>
      <c r="F293" s="302">
        <v>7.1999999999999995E-2</v>
      </c>
      <c r="G293" s="299"/>
      <c r="H293" s="299">
        <v>30</v>
      </c>
      <c r="I293" s="300">
        <v>6.9</v>
      </c>
      <c r="J293" s="352">
        <v>7.1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651</v>
      </c>
      <c r="B294" s="676" t="s">
        <v>472</v>
      </c>
      <c r="C294" s="306" t="s">
        <v>128</v>
      </c>
      <c r="D294" s="303">
        <v>16</v>
      </c>
      <c r="E294" s="296" t="s">
        <v>64</v>
      </c>
      <c r="F294" s="302">
        <v>7.1999999999999995E-2</v>
      </c>
      <c r="G294" s="299"/>
      <c r="H294" s="299">
        <v>30</v>
      </c>
      <c r="I294" s="300">
        <v>4.4800000000000004</v>
      </c>
      <c r="J294" s="352">
        <v>5.35</v>
      </c>
      <c r="K294" s="15"/>
      <c r="L294" s="15"/>
      <c r="M294" s="15"/>
      <c r="N294" s="15"/>
      <c r="O294" s="15"/>
    </row>
    <row r="295" spans="1:15" s="26" customFormat="1" x14ac:dyDescent="0.2">
      <c r="A295" s="338"/>
      <c r="B295" s="676"/>
      <c r="C295" s="306"/>
      <c r="D295" s="303"/>
      <c r="E295" s="296"/>
      <c r="F295" s="302"/>
      <c r="G295" s="299"/>
      <c r="H295" s="299"/>
      <c r="I295" s="300"/>
      <c r="J295" s="352"/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442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756</v>
      </c>
      <c r="B297" s="675" t="s">
        <v>755</v>
      </c>
      <c r="C297" s="305" t="s">
        <v>36</v>
      </c>
      <c r="D297" s="274">
        <v>18</v>
      </c>
      <c r="E297" s="93" t="s">
        <v>64</v>
      </c>
      <c r="F297" s="297">
        <v>4.2999999999999997E-2</v>
      </c>
      <c r="G297" s="93">
        <v>6</v>
      </c>
      <c r="H297" s="93">
        <v>36</v>
      </c>
      <c r="I297" s="298">
        <v>1.44</v>
      </c>
      <c r="J297" s="351">
        <v>1.8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1044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949</v>
      </c>
      <c r="B299" s="675" t="s">
        <v>950</v>
      </c>
      <c r="C299" s="305" t="s">
        <v>235</v>
      </c>
      <c r="D299" s="274">
        <v>18</v>
      </c>
      <c r="E299" s="93" t="s">
        <v>64</v>
      </c>
      <c r="F299" s="297">
        <v>6.5000000000000002E-2</v>
      </c>
      <c r="G299" s="93">
        <v>4</v>
      </c>
      <c r="H299" s="93">
        <v>28</v>
      </c>
      <c r="I299" s="298">
        <v>2.34</v>
      </c>
      <c r="J299" s="351">
        <v>2.87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1045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hidden="1" x14ac:dyDescent="0.2">
      <c r="A301" s="338" t="s">
        <v>758</v>
      </c>
      <c r="B301" s="675" t="s">
        <v>757</v>
      </c>
      <c r="C301" s="305" t="s">
        <v>36</v>
      </c>
      <c r="D301" s="274">
        <v>18</v>
      </c>
      <c r="E301" s="93" t="s">
        <v>64</v>
      </c>
      <c r="F301" s="297">
        <v>4.2999999999999997E-2</v>
      </c>
      <c r="G301" s="93">
        <v>6</v>
      </c>
      <c r="H301" s="93">
        <v>36</v>
      </c>
      <c r="I301" s="298">
        <v>1.44</v>
      </c>
      <c r="J301" s="351">
        <v>1.8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951</v>
      </c>
      <c r="B302" s="675" t="s">
        <v>952</v>
      </c>
      <c r="C302" s="305" t="s">
        <v>235</v>
      </c>
      <c r="D302" s="274">
        <v>18</v>
      </c>
      <c r="E302" s="93" t="s">
        <v>64</v>
      </c>
      <c r="F302" s="297">
        <v>6.5000000000000002E-2</v>
      </c>
      <c r="G302" s="93">
        <v>4</v>
      </c>
      <c r="H302" s="93">
        <v>28</v>
      </c>
      <c r="I302" s="298">
        <v>2.34</v>
      </c>
      <c r="J302" s="351">
        <v>2.87</v>
      </c>
      <c r="K302" s="15"/>
      <c r="L302" s="15"/>
      <c r="M302" s="15"/>
      <c r="N302" s="15"/>
      <c r="O302" s="15"/>
    </row>
    <row r="303" spans="1:15" s="26" customFormat="1" hidden="1" x14ac:dyDescent="0.2">
      <c r="A303" s="338"/>
      <c r="B303" s="675" t="s">
        <v>445</v>
      </c>
      <c r="C303" s="305" t="s">
        <v>447</v>
      </c>
      <c r="D303" s="274">
        <v>42</v>
      </c>
      <c r="E303" s="93" t="s">
        <v>64</v>
      </c>
      <c r="F303" s="297">
        <v>7.1999999999999995E-2</v>
      </c>
      <c r="G303" s="93">
        <v>5</v>
      </c>
      <c r="H303" s="93">
        <v>35</v>
      </c>
      <c r="I303" s="298">
        <v>2.1</v>
      </c>
      <c r="J303" s="351">
        <v>4.29</v>
      </c>
      <c r="K303" s="15"/>
      <c r="L303" s="15"/>
      <c r="M303" s="15"/>
      <c r="N303" s="15"/>
      <c r="O303" s="15"/>
    </row>
    <row r="304" spans="1:15" s="26" customFormat="1" x14ac:dyDescent="0.2">
      <c r="A304" s="338"/>
      <c r="B304" s="675"/>
      <c r="C304" s="305"/>
      <c r="D304" s="274"/>
      <c r="E304" s="93"/>
      <c r="F304" s="297"/>
      <c r="G304" s="93"/>
      <c r="H304" s="93"/>
      <c r="I304" s="298"/>
      <c r="J304" s="351"/>
      <c r="K304" s="15"/>
      <c r="L304" s="15"/>
      <c r="M304" s="15"/>
      <c r="N304" s="15"/>
      <c r="O304" s="15"/>
    </row>
    <row r="305" spans="1:15" s="26" customFormat="1" x14ac:dyDescent="0.2">
      <c r="A305" s="338" t="s">
        <v>1047</v>
      </c>
      <c r="B305" s="675" t="s">
        <v>1046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1051</v>
      </c>
      <c r="B306" s="675" t="s">
        <v>1050</v>
      </c>
      <c r="C306" s="305" t="s">
        <v>1052</v>
      </c>
      <c r="D306" s="274">
        <v>18</v>
      </c>
      <c r="E306" s="93" t="s">
        <v>64</v>
      </c>
      <c r="F306" s="297">
        <v>6.5000000000000002E-2</v>
      </c>
      <c r="G306" s="93">
        <v>14</v>
      </c>
      <c r="H306" s="93">
        <v>28</v>
      </c>
      <c r="I306" s="298">
        <v>2.34</v>
      </c>
      <c r="J306" s="351">
        <v>2.87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1253</v>
      </c>
      <c r="B307" s="675" t="s">
        <v>1254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1255</v>
      </c>
      <c r="B308" s="675" t="s">
        <v>1256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1049</v>
      </c>
      <c r="B309" s="675" t="s">
        <v>1048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1054</v>
      </c>
      <c r="B310" s="675" t="s">
        <v>1053</v>
      </c>
      <c r="C310" s="305" t="s">
        <v>1052</v>
      </c>
      <c r="D310" s="274">
        <v>18</v>
      </c>
      <c r="E310" s="93" t="s">
        <v>64</v>
      </c>
      <c r="F310" s="297">
        <v>6.5000000000000002E-2</v>
      </c>
      <c r="G310" s="93">
        <v>14</v>
      </c>
      <c r="H310" s="93">
        <v>28</v>
      </c>
      <c r="I310" s="298">
        <v>2.34</v>
      </c>
      <c r="J310" s="351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/>
      <c r="B311" s="675"/>
      <c r="C311" s="305"/>
      <c r="D311" s="274"/>
      <c r="E311" s="93"/>
      <c r="F311" s="297"/>
      <c r="G311" s="93"/>
      <c r="H311" s="93"/>
      <c r="I311" s="298"/>
      <c r="J311" s="351"/>
      <c r="K311" s="15"/>
      <c r="L311" s="15"/>
      <c r="M311" s="15"/>
      <c r="N311" s="15"/>
      <c r="O311" s="15"/>
    </row>
    <row r="312" spans="1:15" s="26" customFormat="1" ht="13.5" customHeight="1" x14ac:dyDescent="0.2">
      <c r="A312" s="338" t="s">
        <v>951</v>
      </c>
      <c r="B312" s="675" t="s">
        <v>952</v>
      </c>
      <c r="C312" s="305" t="s">
        <v>1052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949</v>
      </c>
      <c r="B313" s="675" t="s">
        <v>950</v>
      </c>
      <c r="C313" s="305" t="s">
        <v>1052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thickBot="1" x14ac:dyDescent="0.25">
      <c r="A315" s="338" t="s">
        <v>584</v>
      </c>
      <c r="B315" s="675" t="s">
        <v>583</v>
      </c>
      <c r="C315" s="305" t="s">
        <v>2</v>
      </c>
      <c r="D315" s="107">
        <v>36</v>
      </c>
      <c r="E315" s="93" t="s">
        <v>171</v>
      </c>
      <c r="F315" s="297">
        <v>3.4000000000000002E-2</v>
      </c>
      <c r="G315" s="93"/>
      <c r="H315" s="93">
        <v>50</v>
      </c>
      <c r="I315" s="298">
        <v>5.04</v>
      </c>
      <c r="J315" s="351">
        <v>5.2560000000000002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38"/>
      <c r="B316" s="243" t="s">
        <v>389</v>
      </c>
      <c r="C316" s="301"/>
      <c r="D316" s="301"/>
      <c r="E316" s="224" t="s">
        <v>161</v>
      </c>
      <c r="F316" s="225">
        <f>SUMPRODUCT($F$287:$F$315,K287:K315)</f>
        <v>0</v>
      </c>
      <c r="G316" s="225">
        <f>SUMPRODUCT($F$287:$F$315,L287:L315)</f>
        <v>0</v>
      </c>
      <c r="H316" s="225">
        <f>SUMPRODUCT($F$287:$F$315,M287:M315)</f>
        <v>0</v>
      </c>
      <c r="I316" s="225">
        <f>SUMPRODUCT($F$287:$F$315,N287:N315)</f>
        <v>0</v>
      </c>
      <c r="J316" s="225">
        <f>SUMPRODUCT($F$287:$F$315,O287:O315)</f>
        <v>0</v>
      </c>
      <c r="K316" s="426">
        <f>SUMPRODUCT($I$287:$I$315,K287:K315)</f>
        <v>0</v>
      </c>
      <c r="L316" s="426">
        <f>SUMPRODUCT($I$287:$I$315,L287:L315)</f>
        <v>0</v>
      </c>
      <c r="M316" s="426">
        <f>SUMPRODUCT($I$287:$I$315,M287:M315)</f>
        <v>0</v>
      </c>
      <c r="N316" s="426">
        <f>SUMPRODUCT($I$287:$I$315,N287:N315)</f>
        <v>0</v>
      </c>
      <c r="O316" s="426">
        <f>SUMPRODUCT($I$287:$I$315,O287:O315)</f>
        <v>0</v>
      </c>
    </row>
    <row r="317" spans="1:15" s="26" customFormat="1" ht="13.5" thickBot="1" x14ac:dyDescent="0.25">
      <c r="A317" s="338"/>
      <c r="B317" s="246" t="s">
        <v>34</v>
      </c>
      <c r="C317" s="194"/>
      <c r="D317" s="194"/>
      <c r="E317" s="194"/>
      <c r="F317" s="250"/>
      <c r="G317" s="194"/>
      <c r="H317" s="251"/>
      <c r="I317" s="251"/>
      <c r="J317" s="252"/>
      <c r="K317" s="427">
        <f>SUMPRODUCT($J$287:$J$315,K287:K315)</f>
        <v>0</v>
      </c>
      <c r="L317" s="427">
        <f>SUMPRODUCT($J$287:$J$315,L287:L315)</f>
        <v>0</v>
      </c>
      <c r="M317" s="427">
        <f>SUMPRODUCT($J$287:$J$315,M287:M315)</f>
        <v>0</v>
      </c>
      <c r="N317" s="427">
        <f>SUMPRODUCT($J$287:$J$315,N287:N315)</f>
        <v>0</v>
      </c>
      <c r="O317" s="427">
        <f>SUMPRODUCT($J$287:$J$315,O287:O315)</f>
        <v>0</v>
      </c>
    </row>
    <row r="318" spans="1:15" s="26" customFormat="1" x14ac:dyDescent="0.2">
      <c r="A318" s="338"/>
      <c r="B318" s="314" t="s">
        <v>562</v>
      </c>
      <c r="C318" s="950"/>
      <c r="D318" s="944"/>
      <c r="E318" s="607"/>
      <c r="F318" s="608"/>
      <c r="G318" s="609"/>
      <c r="H318" s="944"/>
      <c r="I318" s="944"/>
      <c r="J318" s="610"/>
      <c r="K318" s="476"/>
      <c r="L318" s="15"/>
      <c r="M318" s="15"/>
      <c r="N318" s="15"/>
      <c r="O318" s="15"/>
    </row>
    <row r="319" spans="1:15" s="26" customFormat="1" ht="15" x14ac:dyDescent="0.2">
      <c r="A319" s="872" t="s">
        <v>1175</v>
      </c>
      <c r="B319" s="947" t="s">
        <v>1179</v>
      </c>
      <c r="C319" s="436" t="s">
        <v>74</v>
      </c>
      <c r="D319" s="112">
        <v>10</v>
      </c>
      <c r="E319" s="127" t="s">
        <v>63</v>
      </c>
      <c r="F319" s="253">
        <v>8.9999999999999993E-3</v>
      </c>
      <c r="G319" s="254">
        <v>16</v>
      </c>
      <c r="H319" s="112">
        <v>128</v>
      </c>
      <c r="I319" s="112">
        <v>2.5</v>
      </c>
      <c r="J319" s="366">
        <v>2.95</v>
      </c>
      <c r="K319" s="476"/>
      <c r="L319" s="476"/>
      <c r="M319" s="476"/>
      <c r="N319" s="476"/>
      <c r="O319" s="476"/>
    </row>
    <row r="320" spans="1:15" s="26" customFormat="1" ht="15" x14ac:dyDescent="0.2">
      <c r="A320" s="872" t="s">
        <v>1176</v>
      </c>
      <c r="B320" s="947" t="s">
        <v>1180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x14ac:dyDescent="0.2">
      <c r="A321" s="872" t="s">
        <v>364</v>
      </c>
      <c r="B321" s="948" t="s">
        <v>1173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72" t="s">
        <v>365</v>
      </c>
      <c r="B322" s="948" t="s">
        <v>1174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72"/>
      <c r="B323" s="949" t="s">
        <v>558</v>
      </c>
      <c r="C323" s="928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10" t="s">
        <v>561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hidden="1" x14ac:dyDescent="0.2">
      <c r="A325" s="338"/>
      <c r="B325" s="678" t="s">
        <v>761</v>
      </c>
      <c r="C325" s="112" t="s">
        <v>219</v>
      </c>
      <c r="D325" s="112">
        <v>5</v>
      </c>
      <c r="E325" s="127" t="s">
        <v>126</v>
      </c>
      <c r="F325" s="253">
        <v>1.7999999999999999E-2</v>
      </c>
      <c r="G325" s="254">
        <v>12</v>
      </c>
      <c r="H325" s="112">
        <v>72</v>
      </c>
      <c r="I325" s="112">
        <v>5</v>
      </c>
      <c r="J325" s="366">
        <v>5.75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1103</v>
      </c>
      <c r="B326" s="725" t="s">
        <v>1102</v>
      </c>
      <c r="C326" s="914" t="s">
        <v>31</v>
      </c>
      <c r="D326" s="914">
        <v>10</v>
      </c>
      <c r="E326" s="534" t="s">
        <v>126</v>
      </c>
      <c r="F326" s="726">
        <v>1.7000000000000001E-2</v>
      </c>
      <c r="G326" s="727">
        <v>12</v>
      </c>
      <c r="H326" s="914">
        <v>72</v>
      </c>
      <c r="I326" s="914">
        <v>5</v>
      </c>
      <c r="J326" s="728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714</v>
      </c>
      <c r="B327" s="725" t="s">
        <v>717</v>
      </c>
      <c r="C327" s="724" t="s">
        <v>716</v>
      </c>
      <c r="D327" s="724">
        <v>14</v>
      </c>
      <c r="E327" s="534" t="s">
        <v>126</v>
      </c>
      <c r="F327" s="726">
        <v>1.0999999999999999E-2</v>
      </c>
      <c r="G327" s="727">
        <v>15</v>
      </c>
      <c r="H327" s="724">
        <v>105</v>
      </c>
      <c r="I327" s="729">
        <v>1.778</v>
      </c>
      <c r="J327" s="728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1248</v>
      </c>
      <c r="B328" s="725" t="s">
        <v>1247</v>
      </c>
      <c r="C328" s="1038" t="s">
        <v>716</v>
      </c>
      <c r="D328" s="1038">
        <v>12</v>
      </c>
      <c r="E328" s="534" t="s">
        <v>126</v>
      </c>
      <c r="F328" s="726">
        <v>1.0999999999999999E-2</v>
      </c>
      <c r="G328" s="727">
        <v>16</v>
      </c>
      <c r="H328" s="1038">
        <v>128</v>
      </c>
      <c r="I328" s="729">
        <v>1.778</v>
      </c>
      <c r="J328" s="728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1250</v>
      </c>
      <c r="B329" s="725" t="s">
        <v>1249</v>
      </c>
      <c r="C329" s="1038" t="s">
        <v>716</v>
      </c>
      <c r="D329" s="1038">
        <v>12</v>
      </c>
      <c r="E329" s="534" t="s">
        <v>126</v>
      </c>
      <c r="F329" s="726">
        <v>1.0999999999999999E-2</v>
      </c>
      <c r="G329" s="727">
        <v>16</v>
      </c>
      <c r="H329" s="1038">
        <v>128</v>
      </c>
      <c r="I329" s="729">
        <v>1.778</v>
      </c>
      <c r="J329" s="728">
        <v>2.62</v>
      </c>
      <c r="K329" s="476"/>
      <c r="L329" s="15"/>
      <c r="M329" s="15"/>
      <c r="N329" s="15"/>
      <c r="O329" s="15"/>
    </row>
    <row r="330" spans="1:15" s="26" customFormat="1" x14ac:dyDescent="0.2">
      <c r="A330" s="338"/>
      <c r="B330" s="725"/>
      <c r="C330" s="1033"/>
      <c r="D330" s="1033"/>
      <c r="E330" s="534"/>
      <c r="F330" s="726"/>
      <c r="G330" s="727"/>
      <c r="H330" s="1033"/>
      <c r="I330" s="729"/>
      <c r="J330" s="728"/>
      <c r="K330" s="476"/>
      <c r="L330" s="15"/>
      <c r="M330" s="15"/>
      <c r="N330" s="15"/>
      <c r="O330" s="15"/>
    </row>
    <row r="331" spans="1:15" s="26" customFormat="1" x14ac:dyDescent="0.2">
      <c r="A331" s="338" t="s">
        <v>1084</v>
      </c>
      <c r="B331" s="725" t="s">
        <v>1083</v>
      </c>
      <c r="C331" s="867">
        <v>5</v>
      </c>
      <c r="D331" s="867"/>
      <c r="E331" s="534" t="s">
        <v>64</v>
      </c>
      <c r="F331" s="726">
        <v>1.7000000000000001E-2</v>
      </c>
      <c r="G331" s="727">
        <v>12</v>
      </c>
      <c r="H331" s="867">
        <v>72</v>
      </c>
      <c r="I331" s="729">
        <v>5</v>
      </c>
      <c r="J331" s="728">
        <v>5.28</v>
      </c>
      <c r="K331" s="15"/>
      <c r="L331" s="15"/>
      <c r="M331" s="15"/>
      <c r="N331" s="15"/>
      <c r="O331" s="15"/>
    </row>
    <row r="332" spans="1:15" s="26" customFormat="1" ht="13.5" thickBot="1" x14ac:dyDescent="0.25">
      <c r="A332" s="338" t="s">
        <v>862</v>
      </c>
      <c r="B332" s="731" t="s">
        <v>863</v>
      </c>
      <c r="C332" s="113">
        <v>500</v>
      </c>
      <c r="D332" s="113">
        <v>10</v>
      </c>
      <c r="E332" s="117" t="s">
        <v>64</v>
      </c>
      <c r="F332" s="316">
        <v>1.7000000000000001E-2</v>
      </c>
      <c r="G332" s="317">
        <v>12</v>
      </c>
      <c r="H332" s="113">
        <v>72</v>
      </c>
      <c r="I332" s="732">
        <v>5</v>
      </c>
      <c r="J332" s="367">
        <v>5.4</v>
      </c>
      <c r="K332" s="476"/>
      <c r="L332" s="15"/>
      <c r="M332" s="15"/>
      <c r="N332" s="15"/>
      <c r="O332" s="15"/>
    </row>
    <row r="333" spans="1:15" s="26" customFormat="1" ht="13.5" thickBot="1" x14ac:dyDescent="0.25">
      <c r="A333" s="543"/>
      <c r="B333" s="711" t="s">
        <v>560</v>
      </c>
      <c r="C333" s="611"/>
      <c r="D333" s="611"/>
      <c r="E333" s="612"/>
      <c r="F333" s="613"/>
      <c r="G333" s="614"/>
      <c r="H333" s="611"/>
      <c r="I333" s="611"/>
      <c r="J333" s="615"/>
      <c r="K333" s="544"/>
      <c r="L333" s="544"/>
      <c r="M333" s="544"/>
      <c r="N333" s="544"/>
      <c r="O333" s="544"/>
    </row>
    <row r="334" spans="1:15" s="26" customFormat="1" x14ac:dyDescent="0.2">
      <c r="A334" s="338" t="s">
        <v>793</v>
      </c>
      <c r="B334" s="678" t="s">
        <v>794</v>
      </c>
      <c r="C334" s="112" t="s">
        <v>182</v>
      </c>
      <c r="D334" s="112">
        <v>4</v>
      </c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15"/>
      <c r="L334" s="15"/>
      <c r="M334" s="15"/>
      <c r="N334" s="15"/>
      <c r="O334" s="15"/>
    </row>
    <row r="335" spans="1:15" s="26" customFormat="1" hidden="1" x14ac:dyDescent="0.2">
      <c r="A335" s="338"/>
      <c r="B335" s="851" t="s">
        <v>1104</v>
      </c>
      <c r="C335" s="701">
        <v>4</v>
      </c>
      <c r="D335" s="701"/>
      <c r="E335" s="702" t="s">
        <v>126</v>
      </c>
      <c r="F335" s="703">
        <v>1.2E-2</v>
      </c>
      <c r="G335" s="704">
        <v>10</v>
      </c>
      <c r="H335" s="701">
        <v>100</v>
      </c>
      <c r="I335" s="701">
        <v>4</v>
      </c>
      <c r="J335" s="705">
        <v>4.5</v>
      </c>
      <c r="K335" s="15"/>
      <c r="L335" s="15"/>
      <c r="M335" s="15"/>
      <c r="N335" s="15"/>
      <c r="O335" s="15"/>
    </row>
    <row r="336" spans="1:15" s="26" customFormat="1" x14ac:dyDescent="0.2">
      <c r="A336" s="338" t="s">
        <v>487</v>
      </c>
      <c r="B336" s="678" t="s">
        <v>488</v>
      </c>
      <c r="C336" s="112" t="s">
        <v>74</v>
      </c>
      <c r="D336" s="112">
        <v>10</v>
      </c>
      <c r="E336" s="127" t="s">
        <v>126</v>
      </c>
      <c r="F336" s="253">
        <v>8.9999999999999993E-3</v>
      </c>
      <c r="G336" s="254">
        <v>16</v>
      </c>
      <c r="H336" s="112">
        <v>144</v>
      </c>
      <c r="I336" s="112">
        <v>2.5</v>
      </c>
      <c r="J336" s="366">
        <v>2.92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1182</v>
      </c>
      <c r="B337" s="678" t="s">
        <v>1181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x14ac:dyDescent="0.2">
      <c r="A338" s="338" t="s">
        <v>1185</v>
      </c>
      <c r="B338" s="678" t="s">
        <v>1184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788</v>
      </c>
      <c r="B339" s="678" t="s">
        <v>789</v>
      </c>
      <c r="C339" s="112" t="s">
        <v>182</v>
      </c>
      <c r="D339" s="112">
        <v>4</v>
      </c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hidden="1" x14ac:dyDescent="0.2">
      <c r="A340" s="338"/>
      <c r="B340" s="851" t="s">
        <v>1106</v>
      </c>
      <c r="C340" s="701">
        <v>4</v>
      </c>
      <c r="D340" s="701"/>
      <c r="E340" s="702" t="s">
        <v>126</v>
      </c>
      <c r="F340" s="703">
        <v>1.2E-2</v>
      </c>
      <c r="G340" s="704">
        <v>10</v>
      </c>
      <c r="H340" s="701">
        <v>100</v>
      </c>
      <c r="I340" s="701">
        <v>4</v>
      </c>
      <c r="J340" s="705">
        <v>4.5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1187</v>
      </c>
      <c r="B341" s="678" t="s">
        <v>1186</v>
      </c>
      <c r="C341" s="112">
        <v>4</v>
      </c>
      <c r="D341" s="112"/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1282</v>
      </c>
      <c r="B342" s="678" t="s">
        <v>1280</v>
      </c>
      <c r="C342" s="112" t="s">
        <v>1281</v>
      </c>
      <c r="D342" s="112">
        <v>5</v>
      </c>
      <c r="E342" s="127" t="s">
        <v>126</v>
      </c>
      <c r="F342" s="253">
        <v>7.0000000000000001E-3</v>
      </c>
      <c r="G342" s="254">
        <v>16</v>
      </c>
      <c r="H342" s="112">
        <v>160</v>
      </c>
      <c r="I342" s="112">
        <v>1.2250000000000001</v>
      </c>
      <c r="J342" s="366">
        <v>1.2250000000000001</v>
      </c>
      <c r="K342" s="15"/>
      <c r="L342" s="15"/>
      <c r="M342" s="15"/>
      <c r="N342" s="15"/>
      <c r="O342" s="15"/>
    </row>
    <row r="343" spans="1:15" s="26" customFormat="1" x14ac:dyDescent="0.2">
      <c r="A343" s="338" t="s">
        <v>945</v>
      </c>
      <c r="B343" s="678" t="s">
        <v>946</v>
      </c>
      <c r="C343" s="112" t="s">
        <v>503</v>
      </c>
      <c r="D343" s="112">
        <v>8</v>
      </c>
      <c r="E343" s="127" t="s">
        <v>126</v>
      </c>
      <c r="F343" s="253">
        <v>1.4E-2</v>
      </c>
      <c r="G343" s="254">
        <v>8</v>
      </c>
      <c r="H343" s="112">
        <v>72</v>
      </c>
      <c r="I343" s="112">
        <v>6.88</v>
      </c>
      <c r="J343" s="366">
        <v>7.87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1110</v>
      </c>
      <c r="B344" s="678" t="s">
        <v>1108</v>
      </c>
      <c r="C344" s="112" t="s">
        <v>1109</v>
      </c>
      <c r="D344" s="112">
        <v>4</v>
      </c>
      <c r="E344" s="127" t="s">
        <v>126</v>
      </c>
      <c r="F344" s="253">
        <v>1.2E-2</v>
      </c>
      <c r="G344" s="254">
        <v>12</v>
      </c>
      <c r="H344" s="112">
        <v>96</v>
      </c>
      <c r="I344" s="112">
        <v>5.04</v>
      </c>
      <c r="J344" s="366">
        <v>5.5</v>
      </c>
      <c r="K344" s="15"/>
      <c r="L344" s="15"/>
      <c r="M344" s="15"/>
      <c r="N344" s="15"/>
      <c r="O344" s="15"/>
    </row>
    <row r="345" spans="1:15" s="26" customFormat="1" ht="13.5" thickBot="1" x14ac:dyDescent="0.25">
      <c r="A345" s="338" t="s">
        <v>504</v>
      </c>
      <c r="B345" s="678" t="s">
        <v>502</v>
      </c>
      <c r="C345" s="112" t="s">
        <v>503</v>
      </c>
      <c r="D345" s="112">
        <v>8</v>
      </c>
      <c r="E345" s="127" t="s">
        <v>126</v>
      </c>
      <c r="F345" s="253">
        <v>1.4E-2</v>
      </c>
      <c r="G345" s="254">
        <v>8</v>
      </c>
      <c r="H345" s="112">
        <v>72</v>
      </c>
      <c r="I345" s="112">
        <v>6.88</v>
      </c>
      <c r="J345" s="366">
        <v>7.87</v>
      </c>
      <c r="K345" s="15"/>
      <c r="L345" s="15"/>
      <c r="M345" s="15"/>
      <c r="N345" s="15"/>
      <c r="O345" s="15"/>
    </row>
    <row r="346" spans="1:15" s="26" customFormat="1" x14ac:dyDescent="0.2">
      <c r="A346" s="338"/>
      <c r="B346" s="710" t="s">
        <v>991</v>
      </c>
      <c r="C346" s="801"/>
      <c r="D346" s="801"/>
      <c r="E346" s="607"/>
      <c r="F346" s="608"/>
      <c r="G346" s="609"/>
      <c r="H346" s="801"/>
      <c r="I346" s="801"/>
      <c r="J346" s="610"/>
      <c r="K346" s="15"/>
      <c r="L346" s="15"/>
      <c r="M346" s="15"/>
      <c r="N346" s="15"/>
      <c r="O346" s="15"/>
    </row>
    <row r="347" spans="1:15" s="26" customFormat="1" ht="13.5" thickBot="1" x14ac:dyDescent="0.25">
      <c r="A347" s="338"/>
      <c r="B347" s="711" t="s">
        <v>596</v>
      </c>
      <c r="C347" s="611"/>
      <c r="D347" s="611"/>
      <c r="E347" s="612"/>
      <c r="F347" s="613"/>
      <c r="G347" s="614"/>
      <c r="H347" s="611"/>
      <c r="I347" s="611"/>
      <c r="J347" s="615"/>
      <c r="K347" s="15"/>
      <c r="L347" s="15"/>
      <c r="M347" s="15"/>
      <c r="N347" s="15"/>
      <c r="O347" s="15"/>
    </row>
    <row r="348" spans="1:15" s="26" customFormat="1" x14ac:dyDescent="0.2">
      <c r="A348" s="338" t="s">
        <v>1167</v>
      </c>
      <c r="B348" s="678" t="s">
        <v>1166</v>
      </c>
      <c r="C348" s="112">
        <v>3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3</v>
      </c>
      <c r="J348" s="366">
        <v>3.2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1165</v>
      </c>
      <c r="B349" s="678" t="s">
        <v>1164</v>
      </c>
      <c r="C349" s="112" t="s">
        <v>31</v>
      </c>
      <c r="D349" s="112">
        <v>8</v>
      </c>
      <c r="E349" s="127" t="s">
        <v>126</v>
      </c>
      <c r="F349" s="253">
        <v>1.7000000000000001E-2</v>
      </c>
      <c r="G349" s="254">
        <v>12</v>
      </c>
      <c r="H349" s="112">
        <v>72</v>
      </c>
      <c r="I349" s="112">
        <v>4</v>
      </c>
      <c r="J349" s="366">
        <v>4.49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1292</v>
      </c>
      <c r="B350" s="851" t="s">
        <v>1291</v>
      </c>
      <c r="C350" s="701">
        <v>1.5</v>
      </c>
      <c r="D350" s="701"/>
      <c r="E350" s="702" t="s">
        <v>126</v>
      </c>
      <c r="F350" s="703">
        <v>7.0000000000000001E-3</v>
      </c>
      <c r="G350" s="704">
        <v>16</v>
      </c>
      <c r="H350" s="701">
        <v>160</v>
      </c>
      <c r="I350" s="701">
        <v>1.5</v>
      </c>
      <c r="J350" s="705">
        <v>1.6519999999999999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1239</v>
      </c>
      <c r="B351" s="678" t="s">
        <v>1240</v>
      </c>
      <c r="C351" s="112" t="s">
        <v>31</v>
      </c>
      <c r="D351" s="112">
        <v>10</v>
      </c>
      <c r="E351" s="127" t="s">
        <v>126</v>
      </c>
      <c r="F351" s="253">
        <v>1.7000000000000001E-2</v>
      </c>
      <c r="G351" s="254">
        <v>12</v>
      </c>
      <c r="H351" s="112">
        <v>72</v>
      </c>
      <c r="I351" s="112">
        <v>5</v>
      </c>
      <c r="J351" s="366">
        <v>5.34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1267</v>
      </c>
      <c r="B352" s="678" t="s">
        <v>1259</v>
      </c>
      <c r="C352" s="112">
        <v>4</v>
      </c>
      <c r="D352" s="112"/>
      <c r="E352" s="127" t="s">
        <v>126</v>
      </c>
      <c r="F352" s="253">
        <v>1.2E-2</v>
      </c>
      <c r="G352" s="254">
        <v>10</v>
      </c>
      <c r="H352" s="112">
        <v>100</v>
      </c>
      <c r="I352" s="112">
        <v>4</v>
      </c>
      <c r="J352" s="366">
        <v>4.5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1268</v>
      </c>
      <c r="B353" s="678" t="s">
        <v>1260</v>
      </c>
      <c r="C353" s="112" t="s">
        <v>182</v>
      </c>
      <c r="D353" s="112">
        <v>4</v>
      </c>
      <c r="E353" s="127" t="s">
        <v>126</v>
      </c>
      <c r="F353" s="253">
        <v>1.7000000000000001E-2</v>
      </c>
      <c r="G353" s="254">
        <v>10</v>
      </c>
      <c r="H353" s="112">
        <v>100</v>
      </c>
      <c r="I353" s="112">
        <v>4</v>
      </c>
      <c r="J353" s="366">
        <v>4.76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1269</v>
      </c>
      <c r="B354" s="678" t="s">
        <v>1261</v>
      </c>
      <c r="C354" s="112">
        <v>4</v>
      </c>
      <c r="D354" s="112"/>
      <c r="E354" s="127" t="s">
        <v>126</v>
      </c>
      <c r="F354" s="253">
        <v>1.2E-2</v>
      </c>
      <c r="G354" s="254">
        <v>10</v>
      </c>
      <c r="H354" s="112">
        <v>100</v>
      </c>
      <c r="I354" s="112">
        <v>4</v>
      </c>
      <c r="J354" s="366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1270</v>
      </c>
      <c r="B355" s="678" t="s">
        <v>1262</v>
      </c>
      <c r="C355" s="112" t="s">
        <v>182</v>
      </c>
      <c r="D355" s="112">
        <v>4</v>
      </c>
      <c r="E355" s="127" t="s">
        <v>126</v>
      </c>
      <c r="F355" s="253">
        <v>1.7000000000000001E-2</v>
      </c>
      <c r="G355" s="254">
        <v>10</v>
      </c>
      <c r="H355" s="112">
        <v>100</v>
      </c>
      <c r="I355" s="112">
        <v>4</v>
      </c>
      <c r="J355" s="366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682</v>
      </c>
      <c r="B356" s="678" t="s">
        <v>698</v>
      </c>
      <c r="C356" s="112" t="s">
        <v>684</v>
      </c>
      <c r="D356" s="112">
        <v>78</v>
      </c>
      <c r="E356" s="127" t="s">
        <v>126</v>
      </c>
      <c r="F356" s="253">
        <v>8.9999999999999993E-3</v>
      </c>
      <c r="G356" s="254">
        <v>15</v>
      </c>
      <c r="H356" s="112">
        <v>120</v>
      </c>
      <c r="I356" s="112">
        <v>2.2599999999999998</v>
      </c>
      <c r="J356" s="366">
        <v>2.98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683</v>
      </c>
      <c r="B357" s="678" t="s">
        <v>785</v>
      </c>
      <c r="C357" s="112" t="s">
        <v>684</v>
      </c>
      <c r="D357" s="112">
        <v>84</v>
      </c>
      <c r="E357" s="127" t="s">
        <v>126</v>
      </c>
      <c r="F357" s="253">
        <v>8.9999999999999993E-3</v>
      </c>
      <c r="G357" s="254">
        <v>15</v>
      </c>
      <c r="H357" s="112">
        <v>120</v>
      </c>
      <c r="I357" s="112">
        <v>2.2599999999999998</v>
      </c>
      <c r="J357" s="366">
        <v>2.98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685</v>
      </c>
      <c r="B358" s="678" t="s">
        <v>786</v>
      </c>
      <c r="C358" s="112" t="s">
        <v>697</v>
      </c>
      <c r="D358" s="112">
        <v>78</v>
      </c>
      <c r="E358" s="127" t="s">
        <v>126</v>
      </c>
      <c r="F358" s="253">
        <v>8.9999999999999993E-3</v>
      </c>
      <c r="G358" s="254">
        <v>15</v>
      </c>
      <c r="H358" s="112">
        <v>120</v>
      </c>
      <c r="I358" s="112">
        <v>2.4300000000000002</v>
      </c>
      <c r="J358" s="366">
        <v>3.08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686</v>
      </c>
      <c r="B359" s="678" t="s">
        <v>701</v>
      </c>
      <c r="C359" s="112" t="s">
        <v>697</v>
      </c>
      <c r="D359" s="112">
        <v>84</v>
      </c>
      <c r="E359" s="127" t="s">
        <v>126</v>
      </c>
      <c r="F359" s="253">
        <v>8.9999999999999993E-3</v>
      </c>
      <c r="G359" s="254">
        <v>15</v>
      </c>
      <c r="H359" s="112">
        <v>120</v>
      </c>
      <c r="I359" s="112">
        <v>2.4300000000000002</v>
      </c>
      <c r="J359" s="366">
        <v>3.08</v>
      </c>
      <c r="K359" s="15"/>
      <c r="L359" s="15"/>
      <c r="M359" s="15"/>
      <c r="N359" s="15"/>
      <c r="O359" s="15"/>
    </row>
    <row r="360" spans="1:15" s="26" customFormat="1" x14ac:dyDescent="0.2">
      <c r="A360" s="338"/>
      <c r="B360" s="712" t="s">
        <v>554</v>
      </c>
      <c r="C360" s="112"/>
      <c r="D360" s="112"/>
      <c r="E360" s="127"/>
      <c r="F360" s="253"/>
      <c r="G360" s="254"/>
      <c r="H360" s="112"/>
      <c r="I360" s="112"/>
      <c r="J360" s="366"/>
      <c r="K360" s="15"/>
      <c r="L360" s="15"/>
      <c r="M360" s="15"/>
      <c r="N360" s="15"/>
      <c r="O360" s="15"/>
    </row>
    <row r="361" spans="1:15" s="26" customFormat="1" x14ac:dyDescent="0.2">
      <c r="A361" s="338" t="s">
        <v>783</v>
      </c>
      <c r="B361" s="678" t="s">
        <v>251</v>
      </c>
      <c r="C361" s="112" t="s">
        <v>189</v>
      </c>
      <c r="D361" s="112">
        <v>10</v>
      </c>
      <c r="E361" s="127" t="s">
        <v>62</v>
      </c>
      <c r="F361" s="253">
        <v>1.0999999999999999E-2</v>
      </c>
      <c r="G361" s="254">
        <v>15</v>
      </c>
      <c r="H361" s="112">
        <v>105</v>
      </c>
      <c r="I361" s="112">
        <v>2</v>
      </c>
      <c r="J361" s="366">
        <v>2.4700000000000002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1034</v>
      </c>
      <c r="B362" s="678" t="s">
        <v>861</v>
      </c>
      <c r="C362" s="112" t="s">
        <v>194</v>
      </c>
      <c r="D362" s="112">
        <v>10</v>
      </c>
      <c r="E362" s="127" t="s">
        <v>62</v>
      </c>
      <c r="F362" s="253">
        <v>1.7000000000000001E-2</v>
      </c>
      <c r="G362" s="254">
        <v>12</v>
      </c>
      <c r="H362" s="112">
        <v>72</v>
      </c>
      <c r="I362" s="112">
        <v>5</v>
      </c>
      <c r="J362" s="366">
        <v>5.42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1118</v>
      </c>
      <c r="B363" s="678" t="s">
        <v>1117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1271</v>
      </c>
      <c r="B364" s="678" t="s">
        <v>1251</v>
      </c>
      <c r="C364" s="112" t="s">
        <v>118</v>
      </c>
      <c r="D364" s="112">
        <v>10</v>
      </c>
      <c r="E364" s="127" t="s">
        <v>62</v>
      </c>
      <c r="F364" s="253">
        <v>1.0999999999999999E-2</v>
      </c>
      <c r="G364" s="254">
        <v>15</v>
      </c>
      <c r="H364" s="112">
        <v>120</v>
      </c>
      <c r="I364" s="112">
        <v>1.8</v>
      </c>
      <c r="J364" s="366">
        <v>2.0099999999999998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747</v>
      </c>
      <c r="B365" s="678" t="s">
        <v>746</v>
      </c>
      <c r="C365" s="112" t="s">
        <v>194</v>
      </c>
      <c r="D365" s="112">
        <v>7</v>
      </c>
      <c r="E365" s="127" t="s">
        <v>62</v>
      </c>
      <c r="F365" s="253">
        <v>1.2E-2</v>
      </c>
      <c r="G365" s="254">
        <v>10</v>
      </c>
      <c r="H365" s="112">
        <v>100</v>
      </c>
      <c r="I365" s="112">
        <v>3.5</v>
      </c>
      <c r="J365" s="366">
        <v>4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575</v>
      </c>
      <c r="B366" s="678" t="s">
        <v>574</v>
      </c>
      <c r="C366" s="112" t="s">
        <v>194</v>
      </c>
      <c r="D366" s="112">
        <v>7</v>
      </c>
      <c r="E366" s="127" t="s">
        <v>62</v>
      </c>
      <c r="F366" s="253">
        <v>1.2E-2</v>
      </c>
      <c r="G366" s="254">
        <v>10</v>
      </c>
      <c r="H366" s="112">
        <v>100</v>
      </c>
      <c r="I366" s="112">
        <v>3.5</v>
      </c>
      <c r="J366" s="366">
        <v>4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1155</v>
      </c>
      <c r="B367" s="738" t="s">
        <v>1156</v>
      </c>
      <c r="C367" s="112" t="s">
        <v>899</v>
      </c>
      <c r="D367" s="112">
        <v>10</v>
      </c>
      <c r="E367" s="127" t="s">
        <v>62</v>
      </c>
      <c r="F367" s="253">
        <v>1.7000000000000001E-2</v>
      </c>
      <c r="G367" s="254">
        <v>12</v>
      </c>
      <c r="H367" s="112">
        <v>72</v>
      </c>
      <c r="I367" s="112">
        <v>5</v>
      </c>
      <c r="J367" s="916">
        <v>5.34</v>
      </c>
      <c r="K367" s="476"/>
      <c r="L367" s="15"/>
      <c r="M367" s="15"/>
      <c r="N367" s="15"/>
      <c r="O367" s="15"/>
    </row>
    <row r="368" spans="1:15" s="26" customFormat="1" x14ac:dyDescent="0.2">
      <c r="A368" s="338" t="s">
        <v>1157</v>
      </c>
      <c r="B368" s="738" t="s">
        <v>1158</v>
      </c>
      <c r="C368" s="112">
        <v>4</v>
      </c>
      <c r="D368" s="112"/>
      <c r="E368" s="127" t="s">
        <v>62</v>
      </c>
      <c r="F368" s="253">
        <v>1.2E-2</v>
      </c>
      <c r="G368" s="254">
        <v>10</v>
      </c>
      <c r="H368" s="112">
        <v>100</v>
      </c>
      <c r="I368" s="112">
        <v>4</v>
      </c>
      <c r="J368" s="916">
        <v>4.49</v>
      </c>
      <c r="K368" s="476"/>
      <c r="L368" s="15"/>
      <c r="M368" s="15"/>
      <c r="N368" s="15"/>
      <c r="O368" s="15"/>
    </row>
    <row r="369" spans="1:15" s="26" customFormat="1" x14ac:dyDescent="0.2">
      <c r="A369" s="338" t="s">
        <v>1168</v>
      </c>
      <c r="B369" s="738" t="s">
        <v>1169</v>
      </c>
      <c r="C369" s="112">
        <v>4</v>
      </c>
      <c r="D369" s="112"/>
      <c r="E369" s="127" t="s">
        <v>62</v>
      </c>
      <c r="F369" s="253">
        <v>1.2E-2</v>
      </c>
      <c r="G369" s="254">
        <v>10</v>
      </c>
      <c r="H369" s="112">
        <v>100</v>
      </c>
      <c r="I369" s="112">
        <v>4</v>
      </c>
      <c r="J369" s="916">
        <v>4.49</v>
      </c>
      <c r="K369" s="476"/>
      <c r="L369" s="15"/>
      <c r="M369" s="15"/>
      <c r="N369" s="15"/>
      <c r="O369" s="15"/>
    </row>
    <row r="370" spans="1:15" s="26" customFormat="1" x14ac:dyDescent="0.2">
      <c r="A370" s="338" t="s">
        <v>1023</v>
      </c>
      <c r="B370" s="720" t="s">
        <v>1022</v>
      </c>
      <c r="C370" s="274" t="s">
        <v>899</v>
      </c>
      <c r="D370" s="112">
        <v>10</v>
      </c>
      <c r="E370" s="127" t="s">
        <v>62</v>
      </c>
      <c r="F370" s="253">
        <v>1.7000000000000001E-2</v>
      </c>
      <c r="G370" s="254">
        <v>12</v>
      </c>
      <c r="H370" s="112">
        <v>72</v>
      </c>
      <c r="I370" s="112">
        <v>5</v>
      </c>
      <c r="J370" s="366">
        <v>5.34</v>
      </c>
      <c r="K370" s="476"/>
      <c r="L370" s="15"/>
      <c r="M370" s="15"/>
      <c r="N370" s="15"/>
      <c r="O370" s="15"/>
    </row>
    <row r="371" spans="1:15" s="26" customFormat="1" x14ac:dyDescent="0.2">
      <c r="A371" s="338"/>
      <c r="B371" s="712" t="s">
        <v>555</v>
      </c>
      <c r="C371" s="112"/>
      <c r="D371" s="112"/>
      <c r="E371" s="127"/>
      <c r="F371" s="253"/>
      <c r="G371" s="254"/>
      <c r="H371" s="112"/>
      <c r="I371" s="112"/>
      <c r="J371" s="366"/>
      <c r="K371" s="15"/>
      <c r="L371" s="15"/>
      <c r="M371" s="15"/>
      <c r="N371" s="15"/>
      <c r="O371" s="15"/>
    </row>
    <row r="372" spans="1:15" s="26" customFormat="1" x14ac:dyDescent="0.2">
      <c r="A372" s="338" t="s">
        <v>1041</v>
      </c>
      <c r="B372" s="263" t="s">
        <v>967</v>
      </c>
      <c r="C372" s="112" t="s">
        <v>189</v>
      </c>
      <c r="D372" s="112">
        <v>10</v>
      </c>
      <c r="E372" s="127" t="s">
        <v>126</v>
      </c>
      <c r="F372" s="253">
        <v>1.7000000000000001E-2</v>
      </c>
      <c r="G372" s="254">
        <v>8</v>
      </c>
      <c r="H372" s="112">
        <v>72</v>
      </c>
      <c r="I372" s="112">
        <v>2</v>
      </c>
      <c r="J372" s="366">
        <v>2.23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1042</v>
      </c>
      <c r="B373" s="263" t="s">
        <v>968</v>
      </c>
      <c r="C373" s="112" t="s">
        <v>189</v>
      </c>
      <c r="D373" s="112">
        <v>10</v>
      </c>
      <c r="E373" s="127" t="s">
        <v>126</v>
      </c>
      <c r="F373" s="253">
        <v>1.7000000000000001E-2</v>
      </c>
      <c r="G373" s="254">
        <v>8</v>
      </c>
      <c r="H373" s="112">
        <v>72</v>
      </c>
      <c r="I373" s="112">
        <v>2</v>
      </c>
      <c r="J373" s="366">
        <v>2.23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924</v>
      </c>
      <c r="B374" s="263" t="s">
        <v>1245</v>
      </c>
      <c r="C374" s="112" t="s">
        <v>182</v>
      </c>
      <c r="D374" s="112">
        <v>4</v>
      </c>
      <c r="E374" s="127" t="s">
        <v>126</v>
      </c>
      <c r="F374" s="253">
        <v>1.2E-2</v>
      </c>
      <c r="G374" s="254">
        <v>10</v>
      </c>
      <c r="H374" s="112">
        <v>100</v>
      </c>
      <c r="I374" s="112">
        <v>4</v>
      </c>
      <c r="J374" s="366">
        <v>4.5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897</v>
      </c>
      <c r="B375" s="263" t="s">
        <v>979</v>
      </c>
      <c r="C375" s="112">
        <v>4</v>
      </c>
      <c r="D375" s="112"/>
      <c r="E375" s="127" t="s">
        <v>126</v>
      </c>
      <c r="F375" s="253">
        <v>1.2E-2</v>
      </c>
      <c r="G375" s="254">
        <v>10</v>
      </c>
      <c r="H375" s="112">
        <v>100</v>
      </c>
      <c r="I375" s="112">
        <v>4</v>
      </c>
      <c r="J375" s="366">
        <v>4.5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1012</v>
      </c>
      <c r="B376" s="263" t="s">
        <v>1013</v>
      </c>
      <c r="C376" s="112" t="s">
        <v>31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366">
        <v>5.39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1015</v>
      </c>
      <c r="B377" s="263" t="s">
        <v>1014</v>
      </c>
      <c r="C377" s="112" t="s">
        <v>31</v>
      </c>
      <c r="D377" s="112">
        <v>10</v>
      </c>
      <c r="E377" s="127" t="s">
        <v>62</v>
      </c>
      <c r="F377" s="253">
        <v>1.7000000000000001E-2</v>
      </c>
      <c r="G377" s="254">
        <v>12</v>
      </c>
      <c r="H377" s="112">
        <v>72</v>
      </c>
      <c r="I377" s="112">
        <v>5</v>
      </c>
      <c r="J377" s="366">
        <v>5.39</v>
      </c>
      <c r="K377" s="15"/>
      <c r="L377" s="15"/>
      <c r="M377" s="15"/>
      <c r="N377" s="15"/>
      <c r="O377" s="15"/>
    </row>
    <row r="378" spans="1:15" s="26" customFormat="1" x14ac:dyDescent="0.2">
      <c r="A378" s="860" t="s">
        <v>1094</v>
      </c>
      <c r="B378" s="263" t="s">
        <v>1093</v>
      </c>
      <c r="C378" s="112" t="s">
        <v>118</v>
      </c>
      <c r="D378" s="112">
        <v>13</v>
      </c>
      <c r="E378" s="127" t="s">
        <v>62</v>
      </c>
      <c r="F378" s="253">
        <v>1.2E-2</v>
      </c>
      <c r="G378" s="254">
        <v>10</v>
      </c>
      <c r="H378" s="112">
        <v>100</v>
      </c>
      <c r="I378" s="112">
        <v>2.34</v>
      </c>
      <c r="J378" s="366">
        <v>3.0579999999999998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896</v>
      </c>
      <c r="B379" s="678" t="s">
        <v>895</v>
      </c>
      <c r="C379" s="112">
        <v>4</v>
      </c>
      <c r="D379" s="112"/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/>
      <c r="B380" s="712" t="s">
        <v>556</v>
      </c>
      <c r="C380" s="112"/>
      <c r="D380" s="112"/>
      <c r="E380" s="127"/>
      <c r="F380" s="253"/>
      <c r="G380" s="254"/>
      <c r="H380" s="112"/>
      <c r="I380" s="112"/>
      <c r="J380" s="366"/>
      <c r="K380" s="15"/>
      <c r="L380" s="15"/>
      <c r="M380" s="15"/>
      <c r="N380" s="15"/>
      <c r="O380" s="15"/>
    </row>
    <row r="381" spans="1:15" s="26" customFormat="1" x14ac:dyDescent="0.2">
      <c r="A381" s="338" t="s">
        <v>803</v>
      </c>
      <c r="B381" s="263" t="s">
        <v>811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800</v>
      </c>
      <c r="B382" s="263" t="s">
        <v>801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ht="13.5" customHeight="1" x14ac:dyDescent="0.2">
      <c r="A383" s="338" t="s">
        <v>808</v>
      </c>
      <c r="B383" s="263" t="s">
        <v>809</v>
      </c>
      <c r="C383" s="112" t="s">
        <v>182</v>
      </c>
      <c r="D383" s="112">
        <v>4</v>
      </c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4.54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791</v>
      </c>
      <c r="B384" s="263" t="s">
        <v>792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4.54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912</v>
      </c>
      <c r="B385" s="263" t="s">
        <v>911</v>
      </c>
      <c r="C385" s="112" t="s">
        <v>202</v>
      </c>
      <c r="D385" s="112"/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806</v>
      </c>
      <c r="B386" s="263" t="s">
        <v>807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5" s="26" customFormat="1" ht="13.5" thickBot="1" x14ac:dyDescent="0.25">
      <c r="A387" s="338" t="s">
        <v>804</v>
      </c>
      <c r="B387" s="263" t="s">
        <v>805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4.54</v>
      </c>
      <c r="K387" s="15"/>
      <c r="L387" s="15"/>
      <c r="M387" s="15"/>
      <c r="N387" s="15"/>
      <c r="O387" s="15"/>
    </row>
    <row r="388" spans="1:15" s="26" customFormat="1" ht="13.5" thickBot="1" x14ac:dyDescent="0.25">
      <c r="A388" s="338"/>
      <c r="B388" s="713" t="s">
        <v>98</v>
      </c>
      <c r="C388" s="540"/>
      <c r="D388" s="497"/>
      <c r="E388" s="497"/>
      <c r="F388" s="498"/>
      <c r="G388" s="499"/>
      <c r="H388" s="497"/>
      <c r="I388" s="497"/>
      <c r="J388" s="500"/>
      <c r="K388" s="14"/>
      <c r="L388" s="14"/>
      <c r="M388" s="14"/>
      <c r="N388" s="15"/>
      <c r="O388" s="15"/>
    </row>
    <row r="389" spans="1:15" s="26" customFormat="1" ht="13.5" thickBot="1" x14ac:dyDescent="0.25">
      <c r="A389" s="338"/>
      <c r="B389" s="713" t="s">
        <v>557</v>
      </c>
      <c r="C389" s="542"/>
      <c r="D389" s="541"/>
      <c r="E389" s="497"/>
      <c r="F389" s="498"/>
      <c r="G389" s="499"/>
      <c r="H389" s="497"/>
      <c r="I389" s="497"/>
      <c r="J389" s="500"/>
      <c r="K389" s="488"/>
      <c r="L389" s="14"/>
      <c r="M389" s="14"/>
      <c r="N389" s="15"/>
      <c r="O389" s="15"/>
    </row>
    <row r="390" spans="1:15" s="26" customFormat="1" x14ac:dyDescent="0.2">
      <c r="A390" s="338" t="s">
        <v>393</v>
      </c>
      <c r="B390" s="264" t="s">
        <v>394</v>
      </c>
      <c r="C390" s="111">
        <v>3</v>
      </c>
      <c r="D390" s="111"/>
      <c r="E390" s="131" t="s">
        <v>62</v>
      </c>
      <c r="F390" s="265">
        <v>1.4E-2</v>
      </c>
      <c r="G390" s="266">
        <v>10</v>
      </c>
      <c r="H390" s="111">
        <v>100</v>
      </c>
      <c r="I390" s="111">
        <v>3</v>
      </c>
      <c r="J390" s="365">
        <v>3.5</v>
      </c>
      <c r="K390" s="476"/>
      <c r="L390" s="15"/>
      <c r="M390" s="15"/>
      <c r="N390" s="15"/>
      <c r="O390" s="15"/>
    </row>
    <row r="391" spans="1:15" s="26" customFormat="1" x14ac:dyDescent="0.2">
      <c r="A391" s="338" t="s">
        <v>603</v>
      </c>
      <c r="B391" s="556" t="s">
        <v>601</v>
      </c>
      <c r="C391" s="558" t="s">
        <v>602</v>
      </c>
      <c r="D391" s="558"/>
      <c r="E391" s="127" t="s">
        <v>62</v>
      </c>
      <c r="F391" s="537">
        <v>7.0000000000000001E-3</v>
      </c>
      <c r="G391" s="538">
        <v>16</v>
      </c>
      <c r="H391" s="600">
        <v>160</v>
      </c>
      <c r="I391" s="558">
        <v>1.5</v>
      </c>
      <c r="J391" s="539">
        <v>1.82</v>
      </c>
      <c r="K391" s="476"/>
      <c r="L391" s="15"/>
      <c r="M391" s="15"/>
      <c r="N391" s="15"/>
      <c r="O391" s="15"/>
    </row>
    <row r="392" spans="1:15" s="26" customFormat="1" x14ac:dyDescent="0.2">
      <c r="A392" s="338" t="s">
        <v>826</v>
      </c>
      <c r="B392" s="263" t="s">
        <v>721</v>
      </c>
      <c r="C392" s="112">
        <v>3</v>
      </c>
      <c r="D392" s="112"/>
      <c r="E392" s="127" t="s">
        <v>62</v>
      </c>
      <c r="F392" s="253">
        <v>1.4E-2</v>
      </c>
      <c r="G392" s="254">
        <v>10</v>
      </c>
      <c r="H392" s="112">
        <v>100</v>
      </c>
      <c r="I392" s="112">
        <v>3</v>
      </c>
      <c r="J392" s="366">
        <v>3.5</v>
      </c>
      <c r="K392" s="476"/>
      <c r="L392" s="15"/>
      <c r="M392" s="15"/>
      <c r="N392" s="15"/>
      <c r="O392" s="15"/>
    </row>
    <row r="393" spans="1:15" s="26" customFormat="1" x14ac:dyDescent="0.2">
      <c r="A393" s="338" t="s">
        <v>920</v>
      </c>
      <c r="B393" s="263" t="s">
        <v>919</v>
      </c>
      <c r="C393" s="112">
        <v>1.5</v>
      </c>
      <c r="D393" s="112"/>
      <c r="E393" s="127" t="s">
        <v>62</v>
      </c>
      <c r="F393" s="253">
        <v>7.0000000000000001E-3</v>
      </c>
      <c r="G393" s="254">
        <v>16</v>
      </c>
      <c r="H393" s="112">
        <v>160</v>
      </c>
      <c r="I393" s="112">
        <v>1.5</v>
      </c>
      <c r="J393" s="366">
        <v>1.82</v>
      </c>
      <c r="K393" s="476"/>
      <c r="L393" s="476"/>
      <c r="M393" s="476"/>
      <c r="N393" s="476"/>
      <c r="O393" s="476"/>
    </row>
    <row r="394" spans="1:15" s="26" customFormat="1" x14ac:dyDescent="0.2">
      <c r="A394" s="338" t="s">
        <v>921</v>
      </c>
      <c r="B394" s="263" t="s">
        <v>922</v>
      </c>
      <c r="C394" s="112">
        <v>3</v>
      </c>
      <c r="D394" s="112"/>
      <c r="E394" s="127" t="s">
        <v>62</v>
      </c>
      <c r="F394" s="253">
        <v>1.2E-2</v>
      </c>
      <c r="G394" s="254">
        <v>10</v>
      </c>
      <c r="H394" s="112">
        <v>100</v>
      </c>
      <c r="I394" s="112">
        <v>3</v>
      </c>
      <c r="J394" s="366">
        <v>3.5</v>
      </c>
      <c r="K394" s="476"/>
      <c r="L394" s="476"/>
      <c r="M394" s="476"/>
      <c r="N394" s="476"/>
      <c r="O394" s="476"/>
    </row>
    <row r="395" spans="1:15" s="26" customFormat="1" x14ac:dyDescent="0.2">
      <c r="A395" s="338" t="s">
        <v>1138</v>
      </c>
      <c r="B395" s="263" t="s">
        <v>1137</v>
      </c>
      <c r="C395" s="112" t="s">
        <v>1139</v>
      </c>
      <c r="D395" s="112">
        <v>80</v>
      </c>
      <c r="E395" s="127" t="s">
        <v>126</v>
      </c>
      <c r="F395" s="253">
        <v>1.7000000000000001E-2</v>
      </c>
      <c r="G395" s="254">
        <v>12</v>
      </c>
      <c r="H395" s="112">
        <v>72</v>
      </c>
      <c r="I395" s="112">
        <v>4.32</v>
      </c>
      <c r="J395" s="366">
        <v>4.97</v>
      </c>
      <c r="K395" s="476"/>
      <c r="L395" s="476"/>
      <c r="M395" s="476"/>
      <c r="N395" s="476"/>
      <c r="O395" s="476"/>
    </row>
    <row r="396" spans="1:15" s="26" customFormat="1" x14ac:dyDescent="0.2">
      <c r="A396" s="338" t="s">
        <v>942</v>
      </c>
      <c r="B396" s="263" t="s">
        <v>941</v>
      </c>
      <c r="C396" s="112" t="s">
        <v>532</v>
      </c>
      <c r="D396" s="112">
        <v>60</v>
      </c>
      <c r="E396" s="127" t="s">
        <v>126</v>
      </c>
      <c r="F396" s="253">
        <v>0.01</v>
      </c>
      <c r="G396" s="254">
        <v>13</v>
      </c>
      <c r="H396" s="112">
        <v>117</v>
      </c>
      <c r="I396" s="112">
        <v>2.4</v>
      </c>
      <c r="J396" s="366">
        <v>3.1</v>
      </c>
      <c r="K396" s="476"/>
      <c r="L396" s="476"/>
      <c r="M396" s="476"/>
      <c r="N396" s="476"/>
      <c r="O396" s="476"/>
    </row>
    <row r="397" spans="1:15" s="26" customFormat="1" x14ac:dyDescent="0.2">
      <c r="A397" s="338" t="s">
        <v>1143</v>
      </c>
      <c r="B397" s="263" t="s">
        <v>1140</v>
      </c>
      <c r="C397" s="112" t="s">
        <v>447</v>
      </c>
      <c r="D397" s="112">
        <v>80</v>
      </c>
      <c r="E397" s="127" t="s">
        <v>126</v>
      </c>
      <c r="F397" s="253">
        <v>1.7000000000000001E-2</v>
      </c>
      <c r="G397" s="254">
        <v>12</v>
      </c>
      <c r="H397" s="112">
        <v>72</v>
      </c>
      <c r="I397" s="112">
        <v>4</v>
      </c>
      <c r="J397" s="366">
        <v>4.54</v>
      </c>
      <c r="K397" s="476"/>
      <c r="L397" s="476"/>
      <c r="M397" s="476"/>
      <c r="N397" s="476"/>
      <c r="O397" s="476"/>
    </row>
    <row r="398" spans="1:15" s="26" customFormat="1" x14ac:dyDescent="0.2">
      <c r="A398" s="338" t="s">
        <v>944</v>
      </c>
      <c r="B398" s="263" t="s">
        <v>943</v>
      </c>
      <c r="C398" s="112" t="s">
        <v>532</v>
      </c>
      <c r="D398" s="112">
        <v>60</v>
      </c>
      <c r="E398" s="127" t="s">
        <v>126</v>
      </c>
      <c r="F398" s="253">
        <v>0.01</v>
      </c>
      <c r="G398" s="254">
        <v>13</v>
      </c>
      <c r="H398" s="112">
        <v>117</v>
      </c>
      <c r="I398" s="112">
        <v>2.4</v>
      </c>
      <c r="J398" s="366">
        <v>3.1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578</v>
      </c>
      <c r="B399" s="263" t="s">
        <v>577</v>
      </c>
      <c r="C399" s="112" t="s">
        <v>194</v>
      </c>
      <c r="D399" s="112">
        <v>6</v>
      </c>
      <c r="E399" s="127" t="s">
        <v>126</v>
      </c>
      <c r="F399" s="253">
        <v>1.7999999999999999E-2</v>
      </c>
      <c r="G399" s="254">
        <v>12</v>
      </c>
      <c r="H399" s="112">
        <v>72</v>
      </c>
      <c r="I399" s="112">
        <v>3</v>
      </c>
      <c r="J399" s="366">
        <v>3.75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985</v>
      </c>
      <c r="B400" s="263" t="s">
        <v>1242</v>
      </c>
      <c r="C400" s="112" t="s">
        <v>1243</v>
      </c>
      <c r="D400" s="112">
        <v>15</v>
      </c>
      <c r="E400" s="127" t="s">
        <v>126</v>
      </c>
      <c r="F400" s="253">
        <v>8.0000000000000002E-3</v>
      </c>
      <c r="G400" s="254">
        <v>16</v>
      </c>
      <c r="H400" s="112">
        <v>160</v>
      </c>
      <c r="I400" s="112">
        <v>1.77</v>
      </c>
      <c r="J400" s="366">
        <v>2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1096</v>
      </c>
      <c r="B401" s="263" t="s">
        <v>1099</v>
      </c>
      <c r="C401" s="112" t="s">
        <v>602</v>
      </c>
      <c r="D401" s="112"/>
      <c r="E401" s="127" t="s">
        <v>64</v>
      </c>
      <c r="F401" s="253">
        <v>8.0000000000000002E-3</v>
      </c>
      <c r="G401" s="254">
        <v>16</v>
      </c>
      <c r="H401" s="112">
        <v>160</v>
      </c>
      <c r="I401" s="112">
        <v>1.5</v>
      </c>
      <c r="J401" s="366">
        <v>1.83</v>
      </c>
      <c r="K401" s="476"/>
      <c r="L401" s="476"/>
      <c r="M401" s="476"/>
      <c r="N401" s="476"/>
      <c r="O401" s="476"/>
      <c r="P401" s="488"/>
    </row>
    <row r="402" spans="1:16" s="26" customFormat="1" x14ac:dyDescent="0.2">
      <c r="A402" s="338" t="s">
        <v>1097</v>
      </c>
      <c r="B402" s="263" t="s">
        <v>1100</v>
      </c>
      <c r="C402" s="112" t="s">
        <v>602</v>
      </c>
      <c r="D402" s="112"/>
      <c r="E402" s="127" t="s">
        <v>64</v>
      </c>
      <c r="F402" s="253">
        <v>8.0000000000000002E-3</v>
      </c>
      <c r="G402" s="254">
        <v>16</v>
      </c>
      <c r="H402" s="112">
        <v>160</v>
      </c>
      <c r="I402" s="112">
        <v>1.5</v>
      </c>
      <c r="J402" s="366">
        <v>1.83</v>
      </c>
      <c r="K402" s="476"/>
      <c r="L402" s="476"/>
      <c r="M402" s="476"/>
      <c r="N402" s="476"/>
      <c r="O402" s="476"/>
      <c r="P402" s="488"/>
    </row>
    <row r="403" spans="1:16" s="26" customFormat="1" x14ac:dyDescent="0.2">
      <c r="A403" s="338" t="s">
        <v>461</v>
      </c>
      <c r="B403" s="263" t="s">
        <v>1177</v>
      </c>
      <c r="C403" s="112">
        <v>4</v>
      </c>
      <c r="D403" s="112"/>
      <c r="E403" s="127" t="s">
        <v>64</v>
      </c>
      <c r="F403" s="253">
        <v>1.7999999999999999E-2</v>
      </c>
      <c r="G403" s="254">
        <v>12</v>
      </c>
      <c r="H403" s="112">
        <v>72</v>
      </c>
      <c r="I403" s="112">
        <v>4</v>
      </c>
      <c r="J403" s="366">
        <v>4.54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867</v>
      </c>
      <c r="B404" s="263" t="s">
        <v>1178</v>
      </c>
      <c r="C404" s="112" t="s">
        <v>194</v>
      </c>
      <c r="D404" s="112">
        <v>8</v>
      </c>
      <c r="E404" s="127" t="s">
        <v>64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4.74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1208</v>
      </c>
      <c r="B405" s="263" t="s">
        <v>1209</v>
      </c>
      <c r="C405" s="112" t="s">
        <v>1210</v>
      </c>
      <c r="D405" s="112">
        <v>80</v>
      </c>
      <c r="E405" s="127" t="s">
        <v>62</v>
      </c>
      <c r="F405" s="253">
        <v>1.7000000000000001E-2</v>
      </c>
      <c r="G405" s="254">
        <v>12</v>
      </c>
      <c r="H405" s="112">
        <v>72</v>
      </c>
      <c r="I405" s="112">
        <v>4.4800000000000004</v>
      </c>
      <c r="J405" s="366">
        <v>4.82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1146</v>
      </c>
      <c r="B406" s="263" t="s">
        <v>1144</v>
      </c>
      <c r="C406" s="112" t="s">
        <v>1145</v>
      </c>
      <c r="D406" s="112">
        <v>80</v>
      </c>
      <c r="E406" s="127" t="s">
        <v>64</v>
      </c>
      <c r="F406" s="253">
        <v>1.7000000000000001E-2</v>
      </c>
      <c r="G406" s="254">
        <v>12</v>
      </c>
      <c r="H406" s="112">
        <v>72</v>
      </c>
      <c r="I406" s="112">
        <v>4.6399999999999997</v>
      </c>
      <c r="J406" s="366">
        <v>5.34</v>
      </c>
      <c r="K406" s="476"/>
      <c r="L406" s="476"/>
      <c r="M406" s="476"/>
      <c r="N406" s="476"/>
      <c r="O406" s="476"/>
      <c r="P406" s="488"/>
    </row>
    <row r="407" spans="1:16" s="26" customFormat="1" x14ac:dyDescent="0.2">
      <c r="A407" s="338" t="s">
        <v>1264</v>
      </c>
      <c r="B407" s="263" t="s">
        <v>903</v>
      </c>
      <c r="C407" s="112" t="s">
        <v>194</v>
      </c>
      <c r="D407" s="112">
        <v>8</v>
      </c>
      <c r="E407" s="127" t="s">
        <v>64</v>
      </c>
      <c r="F407" s="253">
        <v>1.7000000000000001E-2</v>
      </c>
      <c r="G407" s="254">
        <v>12</v>
      </c>
      <c r="H407" s="112">
        <v>72</v>
      </c>
      <c r="I407" s="112">
        <v>3</v>
      </c>
      <c r="J407" s="366">
        <v>3.35</v>
      </c>
      <c r="K407" s="476"/>
      <c r="L407" s="15"/>
      <c r="M407" s="15"/>
      <c r="N407" s="15"/>
      <c r="O407" s="15"/>
    </row>
    <row r="408" spans="1:16" s="26" customFormat="1" x14ac:dyDescent="0.2">
      <c r="A408" s="338" t="s">
        <v>902</v>
      </c>
      <c r="B408" s="263" t="s">
        <v>901</v>
      </c>
      <c r="C408" s="112">
        <v>3</v>
      </c>
      <c r="D408" s="112"/>
      <c r="E408" s="127" t="s">
        <v>64</v>
      </c>
      <c r="F408" s="253">
        <v>1.2E-2</v>
      </c>
      <c r="G408" s="254">
        <v>10</v>
      </c>
      <c r="H408" s="112">
        <v>100</v>
      </c>
      <c r="I408" s="112">
        <v>3</v>
      </c>
      <c r="J408" s="366">
        <v>3.22</v>
      </c>
      <c r="K408" s="476"/>
      <c r="L408" s="476"/>
      <c r="M408" s="476"/>
      <c r="N408" s="476"/>
      <c r="O408" s="476"/>
    </row>
    <row r="409" spans="1:16" s="26" customFormat="1" ht="13.5" thickBot="1" x14ac:dyDescent="0.25">
      <c r="A409" s="338" t="s">
        <v>932</v>
      </c>
      <c r="B409" s="263" t="s">
        <v>930</v>
      </c>
      <c r="C409" s="112" t="s">
        <v>931</v>
      </c>
      <c r="D409" s="112">
        <v>8</v>
      </c>
      <c r="E409" s="127" t="s">
        <v>64</v>
      </c>
      <c r="F409" s="253">
        <v>1.7000000000000001E-2</v>
      </c>
      <c r="G409" s="254">
        <v>12</v>
      </c>
      <c r="H409" s="112">
        <v>72</v>
      </c>
      <c r="I409" s="112">
        <v>1.68</v>
      </c>
      <c r="J409" s="366">
        <v>2</v>
      </c>
      <c r="K409" s="476"/>
      <c r="L409" s="476"/>
      <c r="M409" s="476"/>
      <c r="N409" s="476"/>
      <c r="O409" s="476"/>
    </row>
    <row r="410" spans="1:16" s="26" customFormat="1" ht="13.5" thickBot="1" x14ac:dyDescent="0.25">
      <c r="A410" s="338"/>
      <c r="B410" s="713" t="s">
        <v>559</v>
      </c>
      <c r="C410" s="542"/>
      <c r="D410" s="541"/>
      <c r="E410" s="497"/>
      <c r="F410" s="498"/>
      <c r="G410" s="499"/>
      <c r="H410" s="497"/>
      <c r="I410" s="497"/>
      <c r="J410" s="500"/>
      <c r="K410" s="476"/>
      <c r="L410" s="15"/>
      <c r="M410" s="15"/>
      <c r="N410" s="15"/>
      <c r="O410" s="15"/>
    </row>
    <row r="411" spans="1:16" s="26" customFormat="1" x14ac:dyDescent="0.2">
      <c r="A411" s="338" t="s">
        <v>610</v>
      </c>
      <c r="B411" s="682" t="s">
        <v>609</v>
      </c>
      <c r="C411" s="274">
        <v>1.5</v>
      </c>
      <c r="D411" s="112"/>
      <c r="E411" s="127" t="s">
        <v>126</v>
      </c>
      <c r="F411" s="253">
        <v>7.0000000000000001E-3</v>
      </c>
      <c r="G411" s="254">
        <v>16</v>
      </c>
      <c r="H411" s="112">
        <v>160</v>
      </c>
      <c r="I411" s="112">
        <v>1.5</v>
      </c>
      <c r="J411" s="366">
        <v>1.83</v>
      </c>
      <c r="K411" s="476"/>
      <c r="L411" s="15"/>
      <c r="M411" s="15"/>
      <c r="N411" s="15"/>
      <c r="O411" s="15"/>
    </row>
    <row r="412" spans="1:16" s="26" customFormat="1" x14ac:dyDescent="0.2">
      <c r="A412" s="338" t="s">
        <v>824</v>
      </c>
      <c r="B412" s="682" t="s">
        <v>823</v>
      </c>
      <c r="C412" s="274">
        <v>4</v>
      </c>
      <c r="D412" s="112"/>
      <c r="E412" s="127" t="s">
        <v>126</v>
      </c>
      <c r="F412" s="253">
        <v>1.7999999999999999E-2</v>
      </c>
      <c r="G412" s="254">
        <v>12</v>
      </c>
      <c r="H412" s="112">
        <v>72</v>
      </c>
      <c r="I412" s="112">
        <v>4</v>
      </c>
      <c r="J412" s="366">
        <v>4.28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607</v>
      </c>
      <c r="B413" s="682" t="s">
        <v>608</v>
      </c>
      <c r="C413" s="274">
        <v>1.5</v>
      </c>
      <c r="D413" s="112"/>
      <c r="E413" s="127" t="s">
        <v>126</v>
      </c>
      <c r="F413" s="253">
        <v>7.0000000000000001E-3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825</v>
      </c>
      <c r="B414" s="682" t="s">
        <v>822</v>
      </c>
      <c r="C414" s="274">
        <v>4</v>
      </c>
      <c r="D414" s="112"/>
      <c r="E414" s="127" t="s">
        <v>126</v>
      </c>
      <c r="F414" s="253">
        <v>1.7999999999999999E-2</v>
      </c>
      <c r="G414" s="254">
        <v>12</v>
      </c>
      <c r="H414" s="112">
        <v>72</v>
      </c>
      <c r="I414" s="112">
        <v>4</v>
      </c>
      <c r="J414" s="366">
        <v>4.28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859</v>
      </c>
      <c r="B415" s="682" t="s">
        <v>860</v>
      </c>
      <c r="C415" s="274">
        <v>1.5</v>
      </c>
      <c r="D415" s="112"/>
      <c r="E415" s="127" t="s">
        <v>126</v>
      </c>
      <c r="F415" s="253">
        <v>7.0000000000000001E-3</v>
      </c>
      <c r="G415" s="254">
        <v>16</v>
      </c>
      <c r="H415" s="112">
        <v>160</v>
      </c>
      <c r="I415" s="112">
        <v>1.5</v>
      </c>
      <c r="J415" s="366">
        <v>1.83</v>
      </c>
      <c r="K415" s="476"/>
      <c r="L415" s="15"/>
      <c r="M415" s="15"/>
      <c r="N415" s="15"/>
      <c r="O415" s="15"/>
    </row>
    <row r="416" spans="1:16" s="26" customFormat="1" ht="13.5" customHeight="1" x14ac:dyDescent="0.2">
      <c r="A416" s="338" t="s">
        <v>1207</v>
      </c>
      <c r="B416" s="682" t="s">
        <v>976</v>
      </c>
      <c r="C416" s="274" t="s">
        <v>536</v>
      </c>
      <c r="D416" s="112">
        <v>160</v>
      </c>
      <c r="E416" s="127" t="s">
        <v>126</v>
      </c>
      <c r="F416" s="253">
        <v>1.7999999999999999E-2</v>
      </c>
      <c r="G416" s="254">
        <v>12</v>
      </c>
      <c r="H416" s="112">
        <v>72</v>
      </c>
      <c r="I416" s="112">
        <v>4</v>
      </c>
      <c r="J416" s="366">
        <v>4.6970000000000001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490</v>
      </c>
      <c r="B417" s="682" t="s">
        <v>518</v>
      </c>
      <c r="C417" s="274" t="s">
        <v>491</v>
      </c>
      <c r="D417" s="112">
        <v>8</v>
      </c>
      <c r="E417" s="127" t="s">
        <v>126</v>
      </c>
      <c r="F417" s="253">
        <v>1.2E-2</v>
      </c>
      <c r="G417" s="254">
        <v>10</v>
      </c>
      <c r="H417" s="112">
        <v>100</v>
      </c>
      <c r="I417" s="112">
        <v>2.2400000000000002</v>
      </c>
      <c r="J417" s="366">
        <v>2.8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1133</v>
      </c>
      <c r="B418" s="682" t="s">
        <v>1134</v>
      </c>
      <c r="C418" s="274" t="s">
        <v>189</v>
      </c>
      <c r="D418" s="112">
        <v>8</v>
      </c>
      <c r="E418" s="127" t="s">
        <v>126</v>
      </c>
      <c r="F418" s="253">
        <v>1.7000000000000001E-2</v>
      </c>
      <c r="G418" s="254">
        <v>9</v>
      </c>
      <c r="H418" s="112">
        <v>72</v>
      </c>
      <c r="I418" s="112">
        <v>1.6</v>
      </c>
      <c r="J418" s="366">
        <v>2.29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492</v>
      </c>
      <c r="B419" s="682" t="s">
        <v>519</v>
      </c>
      <c r="C419" s="274" t="s">
        <v>491</v>
      </c>
      <c r="D419" s="112">
        <v>8</v>
      </c>
      <c r="E419" s="127" t="s">
        <v>126</v>
      </c>
      <c r="F419" s="253">
        <v>1.2E-2</v>
      </c>
      <c r="G419" s="254">
        <v>10</v>
      </c>
      <c r="H419" s="112">
        <v>100</v>
      </c>
      <c r="I419" s="112">
        <v>2.2400000000000002</v>
      </c>
      <c r="J419" s="366">
        <v>2.8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1136</v>
      </c>
      <c r="B420" s="682" t="s">
        <v>1135</v>
      </c>
      <c r="C420" s="274" t="s">
        <v>189</v>
      </c>
      <c r="D420" s="112">
        <v>8</v>
      </c>
      <c r="E420" s="127" t="s">
        <v>126</v>
      </c>
      <c r="F420" s="253">
        <v>1.7000000000000001E-2</v>
      </c>
      <c r="G420" s="254">
        <v>9</v>
      </c>
      <c r="H420" s="112">
        <v>72</v>
      </c>
      <c r="I420" s="112">
        <v>1.6</v>
      </c>
      <c r="J420" s="366">
        <v>2.29</v>
      </c>
      <c r="K420" s="476"/>
      <c r="L420" s="15"/>
      <c r="M420" s="15"/>
      <c r="N420" s="15"/>
      <c r="O420" s="15"/>
    </row>
    <row r="421" spans="1:15" s="26" customFormat="1" ht="13.5" customHeight="1" x14ac:dyDescent="0.2">
      <c r="A421" s="338" t="s">
        <v>375</v>
      </c>
      <c r="B421" s="682" t="s">
        <v>168</v>
      </c>
      <c r="C421" s="274" t="s">
        <v>166</v>
      </c>
      <c r="D421" s="112">
        <v>200</v>
      </c>
      <c r="E421" s="127" t="s">
        <v>126</v>
      </c>
      <c r="F421" s="253">
        <v>1.7999999999999999E-2</v>
      </c>
      <c r="G421" s="254">
        <v>12</v>
      </c>
      <c r="H421" s="112">
        <v>72</v>
      </c>
      <c r="I421" s="112">
        <v>4</v>
      </c>
      <c r="J421" s="366">
        <v>5.04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905</v>
      </c>
      <c r="B422" s="682" t="s">
        <v>904</v>
      </c>
      <c r="C422" s="274" t="s">
        <v>189</v>
      </c>
      <c r="D422" s="112">
        <v>8</v>
      </c>
      <c r="E422" s="127" t="s">
        <v>126</v>
      </c>
      <c r="F422" s="253">
        <v>1.7000000000000001E-2</v>
      </c>
      <c r="G422" s="254">
        <v>8</v>
      </c>
      <c r="H422" s="112">
        <v>72</v>
      </c>
      <c r="I422" s="112">
        <v>1.6</v>
      </c>
      <c r="J422" s="366">
        <v>2.02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907</v>
      </c>
      <c r="B423" s="682" t="s">
        <v>906</v>
      </c>
      <c r="C423" s="274">
        <v>2</v>
      </c>
      <c r="D423" s="112"/>
      <c r="E423" s="127" t="s">
        <v>126</v>
      </c>
      <c r="F423" s="253">
        <v>1.2E-2</v>
      </c>
      <c r="G423" s="254">
        <v>10</v>
      </c>
      <c r="H423" s="112">
        <v>100</v>
      </c>
      <c r="I423" s="112">
        <v>2</v>
      </c>
      <c r="J423" s="366">
        <v>2.2000000000000002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725</v>
      </c>
      <c r="B424" s="682" t="s">
        <v>1101</v>
      </c>
      <c r="C424" s="274" t="s">
        <v>1003</v>
      </c>
      <c r="D424" s="112">
        <v>6</v>
      </c>
      <c r="E424" s="127" t="s">
        <v>126</v>
      </c>
      <c r="F424" s="253">
        <v>8.0000000000000002E-3</v>
      </c>
      <c r="G424" s="254">
        <v>16</v>
      </c>
      <c r="H424" s="112">
        <v>144</v>
      </c>
      <c r="I424" s="112">
        <v>0.9</v>
      </c>
      <c r="J424" s="366">
        <v>1.3544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914</v>
      </c>
      <c r="B425" s="682" t="s">
        <v>913</v>
      </c>
      <c r="C425" s="274">
        <v>3.3</v>
      </c>
      <c r="D425" s="112"/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3.3</v>
      </c>
      <c r="J425" s="366">
        <v>3.58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918</v>
      </c>
      <c r="B426" s="682" t="s">
        <v>917</v>
      </c>
      <c r="C426" s="759" t="s">
        <v>194</v>
      </c>
      <c r="D426" s="758">
        <v>6</v>
      </c>
      <c r="E426" s="127" t="s">
        <v>126</v>
      </c>
      <c r="F426" s="726">
        <v>1.7999999999999999E-2</v>
      </c>
      <c r="G426" s="727">
        <v>12</v>
      </c>
      <c r="H426" s="758">
        <v>72</v>
      </c>
      <c r="I426" s="758">
        <v>3</v>
      </c>
      <c r="J426" s="728">
        <v>3.33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712</v>
      </c>
      <c r="B427" s="682" t="s">
        <v>710</v>
      </c>
      <c r="C427" s="274">
        <v>1.5</v>
      </c>
      <c r="D427" s="112"/>
      <c r="E427" s="127" t="s">
        <v>126</v>
      </c>
      <c r="F427" s="253">
        <v>7.0000000000000001E-3</v>
      </c>
      <c r="G427" s="254">
        <v>16</v>
      </c>
      <c r="H427" s="112">
        <v>144</v>
      </c>
      <c r="I427" s="112">
        <v>1.5</v>
      </c>
      <c r="J427" s="366">
        <v>1.83</v>
      </c>
      <c r="K427" s="578"/>
      <c r="L427" s="544"/>
      <c r="M427" s="544"/>
      <c r="N427" s="544"/>
      <c r="O427" s="544"/>
    </row>
    <row r="428" spans="1:15" s="26" customFormat="1" x14ac:dyDescent="0.2">
      <c r="A428" s="338" t="s">
        <v>916</v>
      </c>
      <c r="B428" s="760" t="s">
        <v>915</v>
      </c>
      <c r="C428" s="759" t="s">
        <v>194</v>
      </c>
      <c r="D428" s="758">
        <v>6</v>
      </c>
      <c r="E428" s="127" t="s">
        <v>126</v>
      </c>
      <c r="F428" s="726">
        <v>1.7999999999999999E-2</v>
      </c>
      <c r="G428" s="727">
        <v>12</v>
      </c>
      <c r="H428" s="758">
        <v>72</v>
      </c>
      <c r="I428" s="758">
        <v>3</v>
      </c>
      <c r="J428" s="728">
        <v>3.33</v>
      </c>
      <c r="K428" s="578"/>
      <c r="L428" s="544"/>
      <c r="M428" s="544"/>
      <c r="N428" s="544"/>
      <c r="O428" s="544"/>
    </row>
    <row r="429" spans="1:15" s="26" customFormat="1" ht="13.5" thickBot="1" x14ac:dyDescent="0.25">
      <c r="A429" s="338" t="s">
        <v>713</v>
      </c>
      <c r="B429" s="714" t="s">
        <v>711</v>
      </c>
      <c r="C429" s="606">
        <v>1.5</v>
      </c>
      <c r="D429" s="113"/>
      <c r="E429" s="117" t="s">
        <v>126</v>
      </c>
      <c r="F429" s="316">
        <v>7.0000000000000001E-3</v>
      </c>
      <c r="G429" s="317">
        <v>16</v>
      </c>
      <c r="H429" s="113">
        <v>144</v>
      </c>
      <c r="I429" s="113">
        <v>1.5</v>
      </c>
      <c r="J429" s="367">
        <v>1.83</v>
      </c>
      <c r="K429" s="578"/>
      <c r="L429" s="544"/>
      <c r="M429" s="544"/>
      <c r="N429" s="544"/>
      <c r="O429" s="544"/>
    </row>
    <row r="430" spans="1:15" s="26" customFormat="1" ht="13.5" thickBot="1" x14ac:dyDescent="0.25">
      <c r="A430" s="338"/>
      <c r="B430" s="315" t="s">
        <v>97</v>
      </c>
      <c r="C430" s="258"/>
      <c r="D430" s="261"/>
      <c r="E430" s="114"/>
      <c r="F430" s="259"/>
      <c r="G430" s="260"/>
      <c r="H430" s="261"/>
      <c r="I430" s="261"/>
      <c r="J430" s="262"/>
      <c r="K430" s="363"/>
      <c r="L430" s="363"/>
      <c r="M430" s="363"/>
      <c r="N430" s="363"/>
      <c r="O430" s="363"/>
    </row>
    <row r="431" spans="1:15" s="26" customFormat="1" x14ac:dyDescent="0.2">
      <c r="A431" s="338" t="s">
        <v>670</v>
      </c>
      <c r="B431" s="715" t="s">
        <v>207</v>
      </c>
      <c r="C431" s="693" t="s">
        <v>72</v>
      </c>
      <c r="D431" s="111">
        <v>9</v>
      </c>
      <c r="E431" s="131" t="s">
        <v>63</v>
      </c>
      <c r="F431" s="265">
        <v>1.7000000000000001E-2</v>
      </c>
      <c r="G431" s="266">
        <v>8</v>
      </c>
      <c r="H431" s="111">
        <v>64</v>
      </c>
      <c r="I431" s="111">
        <v>3.6</v>
      </c>
      <c r="J431" s="365">
        <v>4.66</v>
      </c>
      <c r="K431" s="476"/>
      <c r="L431" s="15"/>
      <c r="M431" s="15"/>
      <c r="N431" s="15"/>
      <c r="O431" s="15"/>
    </row>
    <row r="432" spans="1:15" s="26" customFormat="1" ht="13.5" thickBot="1" x14ac:dyDescent="0.25">
      <c r="A432" s="338" t="s">
        <v>669</v>
      </c>
      <c r="B432" s="714" t="s">
        <v>208</v>
      </c>
      <c r="C432" s="606" t="s">
        <v>72</v>
      </c>
      <c r="D432" s="113">
        <v>9</v>
      </c>
      <c r="E432" s="117" t="s">
        <v>63</v>
      </c>
      <c r="F432" s="316">
        <v>1.7000000000000001E-2</v>
      </c>
      <c r="G432" s="317">
        <v>8</v>
      </c>
      <c r="H432" s="113">
        <v>64</v>
      </c>
      <c r="I432" s="113">
        <v>3.6</v>
      </c>
      <c r="J432" s="367">
        <v>4.66</v>
      </c>
      <c r="K432" s="476"/>
      <c r="L432" s="15"/>
      <c r="M432" s="15"/>
      <c r="N432" s="15"/>
      <c r="O432" s="15"/>
    </row>
    <row r="433" spans="1:15" s="26" customFormat="1" ht="13.5" thickBot="1" x14ac:dyDescent="0.25">
      <c r="A433" s="338"/>
      <c r="B433" s="743" t="s">
        <v>174</v>
      </c>
      <c r="C433" s="540"/>
      <c r="D433" s="497"/>
      <c r="E433" s="497"/>
      <c r="F433" s="498"/>
      <c r="G433" s="499"/>
      <c r="H433" s="497"/>
      <c r="I433" s="497"/>
      <c r="J433" s="500"/>
      <c r="K433" s="14"/>
      <c r="L433" s="14"/>
      <c r="M433" s="14"/>
      <c r="N433" s="15"/>
      <c r="O433" s="15"/>
    </row>
    <row r="434" spans="1:15" s="26" customFormat="1" x14ac:dyDescent="0.2">
      <c r="A434" s="616" t="s">
        <v>1091</v>
      </c>
      <c r="B434" s="869" t="s">
        <v>1090</v>
      </c>
      <c r="C434" s="477" t="s">
        <v>1092</v>
      </c>
      <c r="D434" s="111">
        <v>13</v>
      </c>
      <c r="E434" s="111" t="s">
        <v>126</v>
      </c>
      <c r="F434" s="265">
        <v>1.2E-2</v>
      </c>
      <c r="G434" s="266">
        <v>10</v>
      </c>
      <c r="H434" s="111">
        <v>100</v>
      </c>
      <c r="I434" s="111">
        <v>1.0920000000000001</v>
      </c>
      <c r="J434" s="111">
        <v>1.81</v>
      </c>
      <c r="K434" s="14"/>
      <c r="L434" s="14"/>
      <c r="M434" s="14"/>
      <c r="N434" s="14"/>
      <c r="O434" s="15"/>
    </row>
    <row r="435" spans="1:15" s="26" customFormat="1" ht="12.75" customHeight="1" x14ac:dyDescent="0.2">
      <c r="A435" s="616" t="s">
        <v>869</v>
      </c>
      <c r="B435" s="736" t="s">
        <v>1089</v>
      </c>
      <c r="C435" s="737" t="s">
        <v>79</v>
      </c>
      <c r="D435" s="845">
        <v>6</v>
      </c>
      <c r="E435" s="536" t="s">
        <v>126</v>
      </c>
      <c r="F435" s="537">
        <v>8.0000000000000002E-3</v>
      </c>
      <c r="G435" s="538">
        <v>16</v>
      </c>
      <c r="H435" s="845">
        <v>144</v>
      </c>
      <c r="I435" s="845">
        <v>0.9</v>
      </c>
      <c r="J435" s="539">
        <v>1.3544</v>
      </c>
      <c r="K435" s="476"/>
      <c r="L435" s="15"/>
      <c r="M435" s="15"/>
      <c r="N435" s="15"/>
      <c r="O435" s="15"/>
    </row>
    <row r="436" spans="1:15" s="26" customFormat="1" ht="13.5" customHeight="1" x14ac:dyDescent="0.2">
      <c r="A436" s="338" t="s">
        <v>870</v>
      </c>
      <c r="B436" s="738" t="s">
        <v>1123</v>
      </c>
      <c r="C436" s="436" t="s">
        <v>79</v>
      </c>
      <c r="D436" s="112">
        <v>6</v>
      </c>
      <c r="E436" s="127" t="s">
        <v>126</v>
      </c>
      <c r="F436" s="253">
        <v>8.0000000000000002E-3</v>
      </c>
      <c r="G436" s="254">
        <v>16</v>
      </c>
      <c r="H436" s="112">
        <v>144</v>
      </c>
      <c r="I436" s="112">
        <v>0.9</v>
      </c>
      <c r="J436" s="366">
        <v>1.3544</v>
      </c>
      <c r="K436" s="488"/>
      <c r="L436" s="14"/>
      <c r="M436" s="14"/>
      <c r="N436" s="15"/>
      <c r="O436" s="15"/>
    </row>
    <row r="437" spans="1:15" s="26" customFormat="1" ht="13.5" customHeight="1" x14ac:dyDescent="0.2">
      <c r="A437" s="616"/>
      <c r="B437" s="314" t="s">
        <v>99</v>
      </c>
      <c r="C437" s="255"/>
      <c r="D437" s="819"/>
      <c r="E437" s="138"/>
      <c r="F437" s="256"/>
      <c r="G437" s="257"/>
      <c r="H437" s="819"/>
      <c r="I437" s="819"/>
      <c r="J437" s="823"/>
      <c r="K437" s="14"/>
      <c r="L437" s="14"/>
      <c r="M437" s="14"/>
      <c r="N437" s="15"/>
      <c r="O437" s="15"/>
    </row>
    <row r="438" spans="1:15" s="26" customFormat="1" x14ac:dyDescent="0.2">
      <c r="A438" s="338" t="s">
        <v>787</v>
      </c>
      <c r="B438" s="738" t="s">
        <v>203</v>
      </c>
      <c r="C438" s="436" t="s">
        <v>182</v>
      </c>
      <c r="D438" s="112">
        <v>4</v>
      </c>
      <c r="E438" s="127" t="s">
        <v>126</v>
      </c>
      <c r="F438" s="253">
        <v>1.2E-2</v>
      </c>
      <c r="G438" s="254">
        <v>10</v>
      </c>
      <c r="H438" s="112">
        <v>100</v>
      </c>
      <c r="I438" s="112">
        <v>4</v>
      </c>
      <c r="J438" s="366">
        <v>4.54</v>
      </c>
      <c r="K438" s="476"/>
      <c r="L438" s="15"/>
      <c r="M438" s="15"/>
      <c r="N438" s="15"/>
      <c r="O438" s="15"/>
    </row>
    <row r="439" spans="1:15" s="26" customFormat="1" x14ac:dyDescent="0.2">
      <c r="A439" s="338" t="s">
        <v>1119</v>
      </c>
      <c r="B439" s="738" t="s">
        <v>1120</v>
      </c>
      <c r="C439" s="436" t="s">
        <v>194</v>
      </c>
      <c r="D439" s="112">
        <v>10</v>
      </c>
      <c r="E439" s="127" t="s">
        <v>126</v>
      </c>
      <c r="F439" s="253">
        <v>1.7000000000000001E-2</v>
      </c>
      <c r="G439" s="254">
        <v>12</v>
      </c>
      <c r="H439" s="112">
        <v>72</v>
      </c>
      <c r="I439" s="112">
        <v>5</v>
      </c>
      <c r="J439" s="366">
        <v>5.42</v>
      </c>
      <c r="K439" s="476"/>
      <c r="L439" s="476"/>
      <c r="M439" s="476"/>
      <c r="N439" s="476"/>
      <c r="O439" s="476"/>
    </row>
    <row r="440" spans="1:15" s="26" customFormat="1" x14ac:dyDescent="0.2">
      <c r="A440" s="338" t="s">
        <v>1064</v>
      </c>
      <c r="B440" s="738" t="s">
        <v>1065</v>
      </c>
      <c r="C440" s="436" t="s">
        <v>202</v>
      </c>
      <c r="D440" s="112"/>
      <c r="E440" s="127" t="s">
        <v>62</v>
      </c>
      <c r="F440" s="253">
        <v>1.2E-2</v>
      </c>
      <c r="G440" s="254">
        <v>10</v>
      </c>
      <c r="H440" s="112">
        <v>100</v>
      </c>
      <c r="I440" s="112">
        <v>4</v>
      </c>
      <c r="J440" s="366">
        <v>4.24</v>
      </c>
      <c r="K440" s="476"/>
      <c r="L440" s="476"/>
      <c r="M440" s="476"/>
      <c r="N440" s="476"/>
      <c r="O440" s="476"/>
    </row>
    <row r="441" spans="1:15" s="26" customFormat="1" x14ac:dyDescent="0.2">
      <c r="A441" s="338" t="s">
        <v>936</v>
      </c>
      <c r="B441" s="750" t="s">
        <v>934</v>
      </c>
      <c r="C441" s="436" t="s">
        <v>189</v>
      </c>
      <c r="D441" s="112">
        <v>10</v>
      </c>
      <c r="E441" s="127" t="s">
        <v>62</v>
      </c>
      <c r="F441" s="253">
        <v>1.7000000000000001E-2</v>
      </c>
      <c r="G441" s="254">
        <v>8</v>
      </c>
      <c r="H441" s="112">
        <v>72</v>
      </c>
      <c r="I441" s="112">
        <v>2</v>
      </c>
      <c r="J441" s="366">
        <v>2.4</v>
      </c>
      <c r="K441" s="476"/>
      <c r="L441" s="476"/>
      <c r="M441" s="476"/>
      <c r="N441" s="476"/>
      <c r="O441" s="476"/>
    </row>
    <row r="442" spans="1:15" s="26" customFormat="1" x14ac:dyDescent="0.2">
      <c r="A442" s="338" t="s">
        <v>988</v>
      </c>
      <c r="B442" s="750" t="s">
        <v>989</v>
      </c>
      <c r="C442" s="436" t="s">
        <v>31</v>
      </c>
      <c r="D442" s="112">
        <v>10</v>
      </c>
      <c r="E442" s="127" t="s">
        <v>62</v>
      </c>
      <c r="F442" s="253">
        <v>1.7000000000000001E-2</v>
      </c>
      <c r="G442" s="254">
        <v>12</v>
      </c>
      <c r="H442" s="112">
        <v>72</v>
      </c>
      <c r="I442" s="112">
        <v>5</v>
      </c>
      <c r="J442" s="366">
        <v>5.39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1060</v>
      </c>
      <c r="B443" s="738" t="s">
        <v>1061</v>
      </c>
      <c r="C443" s="436" t="s">
        <v>202</v>
      </c>
      <c r="D443" s="112"/>
      <c r="E443" s="127" t="s">
        <v>62</v>
      </c>
      <c r="F443" s="253">
        <v>1.2E-2</v>
      </c>
      <c r="G443" s="254">
        <v>10</v>
      </c>
      <c r="H443" s="112">
        <v>100</v>
      </c>
      <c r="I443" s="112">
        <v>4</v>
      </c>
      <c r="J443" s="366">
        <v>4.24</v>
      </c>
      <c r="K443" s="476"/>
      <c r="L443" s="15"/>
      <c r="M443" s="15"/>
      <c r="N443" s="15"/>
      <c r="O443" s="15"/>
    </row>
    <row r="444" spans="1:15" s="26" customFormat="1" x14ac:dyDescent="0.2">
      <c r="A444" s="338" t="s">
        <v>994</v>
      </c>
      <c r="B444" s="750" t="s">
        <v>995</v>
      </c>
      <c r="C444" s="436" t="s">
        <v>31</v>
      </c>
      <c r="D444" s="112">
        <v>10</v>
      </c>
      <c r="E444" s="127" t="s">
        <v>62</v>
      </c>
      <c r="F444" s="253">
        <v>1.7000000000000001E-2</v>
      </c>
      <c r="G444" s="254">
        <v>12</v>
      </c>
      <c r="H444" s="112">
        <v>72</v>
      </c>
      <c r="I444" s="112">
        <v>5</v>
      </c>
      <c r="J444" s="366">
        <v>5.39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1062</v>
      </c>
      <c r="B445" s="750" t="s">
        <v>1063</v>
      </c>
      <c r="C445" s="436" t="s">
        <v>202</v>
      </c>
      <c r="D445" s="112"/>
      <c r="E445" s="127" t="s">
        <v>62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4.24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1043</v>
      </c>
      <c r="B446" s="738" t="s">
        <v>1020</v>
      </c>
      <c r="C446" s="436" t="s">
        <v>31</v>
      </c>
      <c r="D446" s="112">
        <v>10</v>
      </c>
      <c r="E446" s="127" t="s">
        <v>62</v>
      </c>
      <c r="F446" s="253">
        <v>1.7000000000000001E-2</v>
      </c>
      <c r="G446" s="254">
        <v>12</v>
      </c>
      <c r="H446" s="112">
        <v>72</v>
      </c>
      <c r="I446" s="112">
        <v>5</v>
      </c>
      <c r="J446" s="366">
        <v>5.39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1066</v>
      </c>
      <c r="B447" s="738" t="s">
        <v>1067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1038</v>
      </c>
      <c r="B448" s="820" t="s">
        <v>844</v>
      </c>
      <c r="C448" s="436" t="s">
        <v>202</v>
      </c>
      <c r="D448" s="112"/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926</v>
      </c>
      <c r="B449" s="820" t="s">
        <v>927</v>
      </c>
      <c r="C449" s="436" t="s">
        <v>182</v>
      </c>
      <c r="D449" s="112">
        <v>4</v>
      </c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4.22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910</v>
      </c>
      <c r="B450" s="820" t="s">
        <v>909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1039</v>
      </c>
      <c r="B451" s="820" t="s">
        <v>845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847</v>
      </c>
      <c r="B452" s="750" t="s">
        <v>846</v>
      </c>
      <c r="C452" s="436" t="s">
        <v>189</v>
      </c>
      <c r="D452" s="112">
        <v>10</v>
      </c>
      <c r="E452" s="127" t="s">
        <v>62</v>
      </c>
      <c r="F452" s="253">
        <v>1.7000000000000001E-2</v>
      </c>
      <c r="G452" s="254">
        <v>8</v>
      </c>
      <c r="H452" s="112">
        <v>72</v>
      </c>
      <c r="I452" s="112">
        <v>2</v>
      </c>
      <c r="J452" s="366">
        <v>2.27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1005</v>
      </c>
      <c r="B453" s="738" t="s">
        <v>1004</v>
      </c>
      <c r="C453" s="436" t="s">
        <v>31</v>
      </c>
      <c r="D453" s="112">
        <v>10</v>
      </c>
      <c r="E453" s="127" t="s">
        <v>62</v>
      </c>
      <c r="F453" s="253">
        <v>1.7000000000000001E-2</v>
      </c>
      <c r="G453" s="254">
        <v>12</v>
      </c>
      <c r="H453" s="112">
        <v>72</v>
      </c>
      <c r="I453" s="112">
        <v>5</v>
      </c>
      <c r="J453" s="366">
        <v>5.39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1070</v>
      </c>
      <c r="B454" s="738" t="s">
        <v>1071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476"/>
      <c r="N454" s="15"/>
      <c r="O454" s="15"/>
    </row>
    <row r="455" spans="1:15" s="26" customFormat="1" x14ac:dyDescent="0.2">
      <c r="A455" s="338" t="s">
        <v>900</v>
      </c>
      <c r="B455" s="738" t="s">
        <v>884</v>
      </c>
      <c r="C455" s="436" t="s">
        <v>899</v>
      </c>
      <c r="D455" s="112">
        <v>10</v>
      </c>
      <c r="E455" s="127" t="s">
        <v>62</v>
      </c>
      <c r="F455" s="253">
        <v>1.7000000000000001E-2</v>
      </c>
      <c r="G455" s="254">
        <v>12</v>
      </c>
      <c r="H455" s="112">
        <v>72</v>
      </c>
      <c r="I455" s="112">
        <v>5</v>
      </c>
      <c r="J455" s="366">
        <v>5.34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885</v>
      </c>
      <c r="B456" s="738" t="s">
        <v>886</v>
      </c>
      <c r="C456" s="436" t="s">
        <v>202</v>
      </c>
      <c r="D456" s="112"/>
      <c r="E456" s="127" t="s">
        <v>62</v>
      </c>
      <c r="F456" s="253">
        <v>1.2E-2</v>
      </c>
      <c r="G456" s="254">
        <v>10</v>
      </c>
      <c r="H456" s="112">
        <v>100</v>
      </c>
      <c r="I456" s="112">
        <v>4</v>
      </c>
      <c r="J456" s="366">
        <v>4.54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992</v>
      </c>
      <c r="B457" s="750" t="s">
        <v>993</v>
      </c>
      <c r="C457" s="436" t="s">
        <v>189</v>
      </c>
      <c r="D457" s="112">
        <v>10</v>
      </c>
      <c r="E457" s="127" t="s">
        <v>62</v>
      </c>
      <c r="F457" s="253">
        <v>1.7000000000000001E-2</v>
      </c>
      <c r="G457" s="254">
        <v>8</v>
      </c>
      <c r="H457" s="112">
        <v>72</v>
      </c>
      <c r="I457" s="112">
        <v>2</v>
      </c>
      <c r="J457" s="366">
        <v>2.4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1068</v>
      </c>
      <c r="B458" s="859" t="s">
        <v>1069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ht="13.5" thickBot="1" x14ac:dyDescent="0.25">
      <c r="A459" s="338" t="s">
        <v>1008</v>
      </c>
      <c r="B459" s="821" t="s">
        <v>1021</v>
      </c>
      <c r="C459" s="436" t="s">
        <v>31</v>
      </c>
      <c r="D459" s="112">
        <v>10</v>
      </c>
      <c r="E459" s="127" t="s">
        <v>62</v>
      </c>
      <c r="F459" s="253">
        <v>1.7000000000000001E-2</v>
      </c>
      <c r="G459" s="254">
        <v>12</v>
      </c>
      <c r="H459" s="112">
        <v>72</v>
      </c>
      <c r="I459" s="112">
        <v>5</v>
      </c>
      <c r="J459" s="366">
        <v>5.39</v>
      </c>
      <c r="K459" s="476"/>
      <c r="L459" s="15"/>
      <c r="M459" s="15"/>
      <c r="N459" s="15"/>
      <c r="O459" s="15"/>
    </row>
    <row r="460" spans="1:15" s="26" customFormat="1" x14ac:dyDescent="0.2">
      <c r="A460" s="338"/>
      <c r="B460" s="314" t="s">
        <v>563</v>
      </c>
      <c r="C460" s="255"/>
      <c r="D460" s="819"/>
      <c r="E460" s="138"/>
      <c r="F460" s="256"/>
      <c r="G460" s="257"/>
      <c r="H460" s="819"/>
      <c r="I460" s="819"/>
      <c r="J460" s="823"/>
      <c r="K460" s="14"/>
      <c r="L460" s="14"/>
      <c r="M460" s="14"/>
      <c r="N460" s="15"/>
      <c r="O460" s="15"/>
    </row>
    <row r="461" spans="1:15" s="26" customFormat="1" x14ac:dyDescent="0.2">
      <c r="A461" s="338" t="s">
        <v>411</v>
      </c>
      <c r="B461" s="750" t="s">
        <v>412</v>
      </c>
      <c r="C461" s="436" t="s">
        <v>79</v>
      </c>
      <c r="D461" s="112">
        <v>12</v>
      </c>
      <c r="E461" s="127" t="s">
        <v>62</v>
      </c>
      <c r="F461" s="253">
        <v>1.7999999999999999E-2</v>
      </c>
      <c r="G461" s="254">
        <v>12</v>
      </c>
      <c r="H461" s="112">
        <v>72</v>
      </c>
      <c r="I461" s="112">
        <v>1.8</v>
      </c>
      <c r="J461" s="366">
        <v>2.48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413</v>
      </c>
      <c r="B462" s="750" t="s">
        <v>414</v>
      </c>
      <c r="C462" s="436" t="s">
        <v>79</v>
      </c>
      <c r="D462" s="112">
        <v>12</v>
      </c>
      <c r="E462" s="127" t="s">
        <v>62</v>
      </c>
      <c r="F462" s="253">
        <v>1.7999999999999999E-2</v>
      </c>
      <c r="G462" s="254">
        <v>12</v>
      </c>
      <c r="H462" s="112">
        <v>72</v>
      </c>
      <c r="I462" s="112">
        <v>1.8</v>
      </c>
      <c r="J462" s="366">
        <v>2.48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469</v>
      </c>
      <c r="B463" s="822" t="s">
        <v>548</v>
      </c>
      <c r="C463" s="436" t="s">
        <v>118</v>
      </c>
      <c r="D463" s="112">
        <v>14</v>
      </c>
      <c r="E463" s="127" t="s">
        <v>62</v>
      </c>
      <c r="F463" s="253">
        <v>2.1000000000000001E-2</v>
      </c>
      <c r="G463" s="254">
        <v>6</v>
      </c>
      <c r="H463" s="112">
        <v>54</v>
      </c>
      <c r="I463" s="112">
        <v>2.52</v>
      </c>
      <c r="J463" s="366">
        <v>3.56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470</v>
      </c>
      <c r="B464" s="822" t="s">
        <v>547</v>
      </c>
      <c r="C464" s="436" t="s">
        <v>118</v>
      </c>
      <c r="D464" s="112">
        <v>14</v>
      </c>
      <c r="E464" s="127" t="s">
        <v>62</v>
      </c>
      <c r="F464" s="253">
        <v>2.1000000000000001E-2</v>
      </c>
      <c r="G464" s="254">
        <v>6</v>
      </c>
      <c r="H464" s="112">
        <v>54</v>
      </c>
      <c r="I464" s="112">
        <v>2.52</v>
      </c>
      <c r="J464" s="366">
        <v>3.56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1258</v>
      </c>
      <c r="B465" s="822" t="s">
        <v>1257</v>
      </c>
      <c r="C465" s="436" t="s">
        <v>54</v>
      </c>
      <c r="D465" s="112"/>
      <c r="E465" s="127" t="s">
        <v>62</v>
      </c>
      <c r="F465" s="253">
        <v>1.7000000000000001E-2</v>
      </c>
      <c r="G465" s="254">
        <v>8</v>
      </c>
      <c r="H465" s="112">
        <v>64</v>
      </c>
      <c r="I465" s="112">
        <v>3</v>
      </c>
      <c r="J465" s="366">
        <v>3.27</v>
      </c>
      <c r="K465" s="476"/>
      <c r="L465" s="476"/>
      <c r="M465" s="15"/>
      <c r="N465" s="15"/>
      <c r="O465" s="15"/>
    </row>
    <row r="466" spans="1:22" s="26" customFormat="1" x14ac:dyDescent="0.2">
      <c r="A466" s="338" t="s">
        <v>1016</v>
      </c>
      <c r="B466" s="822" t="s">
        <v>1017</v>
      </c>
      <c r="C466" s="436" t="s">
        <v>54</v>
      </c>
      <c r="D466" s="112"/>
      <c r="E466" s="127" t="s">
        <v>62</v>
      </c>
      <c r="F466" s="253">
        <v>1.7000000000000001E-2</v>
      </c>
      <c r="G466" s="254">
        <v>8</v>
      </c>
      <c r="H466" s="112">
        <v>64</v>
      </c>
      <c r="I466" s="112">
        <v>3</v>
      </c>
      <c r="J466" s="366">
        <v>3.27</v>
      </c>
      <c r="K466" s="476"/>
      <c r="L466" s="476"/>
      <c r="M466" s="15"/>
      <c r="N466" s="15"/>
      <c r="O466" s="15"/>
    </row>
    <row r="467" spans="1:22" s="26" customFormat="1" x14ac:dyDescent="0.2">
      <c r="A467" s="338"/>
      <c r="B467" s="822"/>
      <c r="C467" s="436"/>
      <c r="D467" s="112"/>
      <c r="E467" s="127"/>
      <c r="F467" s="253"/>
      <c r="G467" s="254"/>
      <c r="H467" s="112"/>
      <c r="I467" s="112"/>
      <c r="J467" s="366"/>
      <c r="K467" s="476"/>
      <c r="L467" s="476"/>
      <c r="M467" s="476"/>
      <c r="N467" s="476"/>
      <c r="O467" s="476"/>
    </row>
    <row r="468" spans="1:22" s="26" customFormat="1" x14ac:dyDescent="0.2">
      <c r="A468" s="338" t="s">
        <v>1019</v>
      </c>
      <c r="B468" s="822" t="s">
        <v>1018</v>
      </c>
      <c r="C468" s="436" t="s">
        <v>74</v>
      </c>
      <c r="D468" s="112">
        <v>10</v>
      </c>
      <c r="E468" s="127" t="s">
        <v>62</v>
      </c>
      <c r="F468" s="253">
        <v>1.7000000000000001E-2</v>
      </c>
      <c r="G468" s="254">
        <v>8</v>
      </c>
      <c r="H468" s="112">
        <v>72</v>
      </c>
      <c r="I468" s="112">
        <v>2.5</v>
      </c>
      <c r="J468" s="366">
        <v>2.87</v>
      </c>
      <c r="K468" s="476"/>
      <c r="L468" s="476"/>
      <c r="M468" s="476"/>
      <c r="N468" s="476"/>
      <c r="O468" s="476"/>
    </row>
    <row r="469" spans="1:22" s="26" customFormat="1" ht="12.75" customHeight="1" x14ac:dyDescent="0.2">
      <c r="A469" s="338" t="s">
        <v>940</v>
      </c>
      <c r="B469" s="822" t="s">
        <v>937</v>
      </c>
      <c r="C469" s="436" t="s">
        <v>74</v>
      </c>
      <c r="D469" s="112">
        <v>12</v>
      </c>
      <c r="E469" s="127" t="s">
        <v>62</v>
      </c>
      <c r="F469" s="253">
        <v>1.7000000000000001E-2</v>
      </c>
      <c r="G469" s="254">
        <v>8</v>
      </c>
      <c r="H469" s="112">
        <v>72</v>
      </c>
      <c r="I469" s="112">
        <v>3</v>
      </c>
      <c r="J469" s="366">
        <v>3.4</v>
      </c>
      <c r="K469" s="476"/>
      <c r="L469" s="15"/>
      <c r="M469" s="15"/>
      <c r="N469" s="15"/>
      <c r="O469" s="15"/>
    </row>
    <row r="470" spans="1:22" s="26" customFormat="1" ht="12.75" customHeight="1" thickBot="1" x14ac:dyDescent="0.25">
      <c r="A470" s="338" t="s">
        <v>939</v>
      </c>
      <c r="B470" s="822" t="s">
        <v>938</v>
      </c>
      <c r="C470" s="439" t="s">
        <v>74</v>
      </c>
      <c r="D470" s="113">
        <v>12</v>
      </c>
      <c r="E470" s="117" t="s">
        <v>62</v>
      </c>
      <c r="F470" s="316">
        <v>1.7000000000000001E-2</v>
      </c>
      <c r="G470" s="317">
        <v>8</v>
      </c>
      <c r="H470" s="113">
        <v>72</v>
      </c>
      <c r="I470" s="113">
        <v>3</v>
      </c>
      <c r="J470" s="367">
        <v>3.4</v>
      </c>
      <c r="K470" s="476"/>
      <c r="L470" s="15"/>
      <c r="M470" s="15"/>
      <c r="N470" s="15"/>
      <c r="O470" s="15"/>
    </row>
    <row r="471" spans="1:22" s="26" customFormat="1" x14ac:dyDescent="0.2">
      <c r="A471" s="338"/>
      <c r="B471" s="782" t="s">
        <v>100</v>
      </c>
      <c r="C471" s="783"/>
      <c r="D471" s="783"/>
      <c r="E471" s="784"/>
      <c r="F471" s="785"/>
      <c r="G471" s="786"/>
      <c r="H471" s="783"/>
      <c r="I471" s="783"/>
      <c r="J471" s="787"/>
      <c r="K471" s="476"/>
      <c r="L471" s="15"/>
      <c r="M471" s="15"/>
      <c r="N471" s="15"/>
      <c r="O471" s="15"/>
    </row>
    <row r="472" spans="1:22" s="26" customFormat="1" x14ac:dyDescent="0.2">
      <c r="A472" s="338" t="s">
        <v>672</v>
      </c>
      <c r="B472" s="556" t="s">
        <v>673</v>
      </c>
      <c r="C472" s="927" t="s">
        <v>72</v>
      </c>
      <c r="D472" s="927">
        <v>9</v>
      </c>
      <c r="E472" s="536" t="s">
        <v>62</v>
      </c>
      <c r="F472" s="537">
        <v>1.7000000000000001E-2</v>
      </c>
      <c r="G472" s="538">
        <v>8</v>
      </c>
      <c r="H472" s="927">
        <v>64</v>
      </c>
      <c r="I472" s="927">
        <v>3.6</v>
      </c>
      <c r="J472" s="539">
        <v>4.66</v>
      </c>
      <c r="K472" s="476"/>
      <c r="L472" s="15"/>
      <c r="M472" s="15"/>
      <c r="N472" s="15"/>
      <c r="O472" s="15"/>
    </row>
    <row r="473" spans="1:22" s="26" customFormat="1" x14ac:dyDescent="0.2">
      <c r="A473" s="338" t="s">
        <v>956</v>
      </c>
      <c r="B473" s="556" t="s">
        <v>957</v>
      </c>
      <c r="C473" s="112" t="s">
        <v>55</v>
      </c>
      <c r="D473" s="112"/>
      <c r="E473" s="127" t="s">
        <v>62</v>
      </c>
      <c r="F473" s="253">
        <v>8.9999999999999993E-3</v>
      </c>
      <c r="G473" s="254">
        <v>16</v>
      </c>
      <c r="H473" s="112">
        <v>144</v>
      </c>
      <c r="I473" s="112">
        <v>2</v>
      </c>
      <c r="J473" s="366">
        <v>2.2799999999999998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1148</v>
      </c>
      <c r="B474" s="687" t="s">
        <v>1147</v>
      </c>
      <c r="C474" s="112" t="s">
        <v>72</v>
      </c>
      <c r="D474" s="112">
        <v>9</v>
      </c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3.6</v>
      </c>
      <c r="J474" s="366">
        <v>4.66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1272</v>
      </c>
      <c r="B475" s="687" t="s">
        <v>1149</v>
      </c>
      <c r="C475" s="112" t="s">
        <v>55</v>
      </c>
      <c r="D475" s="112"/>
      <c r="E475" s="127" t="s">
        <v>62</v>
      </c>
      <c r="F475" s="253">
        <v>8.9999999999999993E-3</v>
      </c>
      <c r="G475" s="254">
        <v>16</v>
      </c>
      <c r="H475" s="112">
        <v>144</v>
      </c>
      <c r="I475" s="112">
        <v>2</v>
      </c>
      <c r="J475" s="366">
        <v>2.2799999999999998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671</v>
      </c>
      <c r="B476" s="687" t="s">
        <v>115</v>
      </c>
      <c r="C476" s="112" t="s">
        <v>72</v>
      </c>
      <c r="D476" s="112">
        <v>9</v>
      </c>
      <c r="E476" s="127" t="s">
        <v>62</v>
      </c>
      <c r="F476" s="253">
        <v>1.7000000000000001E-2</v>
      </c>
      <c r="G476" s="254">
        <v>8</v>
      </c>
      <c r="H476" s="112">
        <v>64</v>
      </c>
      <c r="I476" s="112">
        <v>3.6</v>
      </c>
      <c r="J476" s="366">
        <v>4.66</v>
      </c>
      <c r="K476" s="476"/>
      <c r="L476" s="15"/>
      <c r="M476" s="15"/>
      <c r="N476" s="15"/>
      <c r="O476" s="15"/>
      <c r="P476" s="13"/>
      <c r="Q476" s="13"/>
      <c r="R476" s="13"/>
      <c r="S476" s="13"/>
      <c r="T476" s="13"/>
      <c r="U476" s="13"/>
      <c r="V476" s="13"/>
    </row>
    <row r="477" spans="1:22" s="26" customFormat="1" ht="13.5" thickBot="1" x14ac:dyDescent="0.25">
      <c r="A477" s="338" t="s">
        <v>962</v>
      </c>
      <c r="B477" s="719" t="s">
        <v>969</v>
      </c>
      <c r="C477" s="112" t="s">
        <v>55</v>
      </c>
      <c r="D477" s="112"/>
      <c r="E477" s="127" t="s">
        <v>62</v>
      </c>
      <c r="F477" s="253">
        <v>8.9999999999999993E-3</v>
      </c>
      <c r="G477" s="254">
        <v>16</v>
      </c>
      <c r="H477" s="112">
        <v>144</v>
      </c>
      <c r="I477" s="112">
        <v>2</v>
      </c>
      <c r="J477" s="366">
        <v>2.2799999999999998</v>
      </c>
      <c r="K477" s="476"/>
      <c r="L477" s="15"/>
      <c r="M477" s="15"/>
      <c r="N477" s="15"/>
      <c r="O477" s="15"/>
      <c r="P477" s="13"/>
      <c r="Q477" s="13"/>
      <c r="R477" s="13"/>
      <c r="S477" s="13"/>
      <c r="T477" s="13"/>
      <c r="U477" s="13"/>
      <c r="V477" s="13"/>
    </row>
    <row r="478" spans="1:22" s="13" customFormat="1" ht="13.5" thickBot="1" x14ac:dyDescent="0.25">
      <c r="A478" s="338"/>
      <c r="B478" s="341" t="s">
        <v>165</v>
      </c>
      <c r="C478" s="342"/>
      <c r="D478" s="342"/>
      <c r="E478" s="343" t="s">
        <v>161</v>
      </c>
      <c r="F478" s="344">
        <f>SUMPRODUCT($F$318:$F$477,K318:K477)</f>
        <v>0</v>
      </c>
      <c r="G478" s="344">
        <f>SUMPRODUCT($F$319:$F$477,L319:L477)</f>
        <v>0</v>
      </c>
      <c r="H478" s="344">
        <f>SUMPRODUCT($F$319:$F$477,M319:M477)</f>
        <v>0</v>
      </c>
      <c r="I478" s="344">
        <f>SUMPRODUCT($F$319:$F$477,N319:N477)</f>
        <v>0</v>
      </c>
      <c r="J478" s="344">
        <f>SUMPRODUCT($F$319:$F$477,O319:O477)</f>
        <v>0</v>
      </c>
      <c r="K478" s="319">
        <f>SUMPRODUCT($I$319:$I$477,K319:K477)</f>
        <v>0</v>
      </c>
      <c r="L478" s="319">
        <f>SUMPRODUCT($I$319:$I$477,L319:L477)</f>
        <v>0</v>
      </c>
      <c r="M478" s="319">
        <f>SUMPRODUCT($I$319:$I$477,M319:M477)</f>
        <v>0</v>
      </c>
      <c r="N478" s="319">
        <f>SUMPRODUCT($I$319:$I$477,N319:N477)</f>
        <v>0</v>
      </c>
      <c r="O478" s="319">
        <f>SUMPRODUCT($I$319:$I$477,O319:O477)</f>
        <v>0</v>
      </c>
    </row>
    <row r="479" spans="1:22" s="13" customFormat="1" ht="13.5" thickBot="1" x14ac:dyDescent="0.25">
      <c r="A479" s="717"/>
      <c r="B479" s="246" t="s">
        <v>34</v>
      </c>
      <c r="C479" s="267"/>
      <c r="D479" s="267"/>
      <c r="E479" s="267"/>
      <c r="F479" s="268"/>
      <c r="G479" s="267"/>
      <c r="H479" s="269"/>
      <c r="I479" s="269"/>
      <c r="J479" s="270"/>
      <c r="K479" s="349">
        <f>SUMPRODUCT($J$319:$J$477,K319:K477)</f>
        <v>0</v>
      </c>
      <c r="L479" s="349">
        <f>SUMPRODUCT($J$319:$J$477,L319:L477)</f>
        <v>0</v>
      </c>
      <c r="M479" s="349">
        <f>SUMPRODUCT($J$319:$J$477,M319:M477)</f>
        <v>0</v>
      </c>
      <c r="N479" s="349">
        <f>SUMPRODUCT($J$319:$J$477,N319:N477)</f>
        <v>0</v>
      </c>
      <c r="O479" s="349">
        <f>SUMPRODUCT($J$319:$J$477,O319:O477)</f>
        <v>0</v>
      </c>
    </row>
    <row r="480" spans="1:22" s="13" customFormat="1" x14ac:dyDescent="0.2">
      <c r="A480" s="324"/>
      <c r="B480" s="144"/>
      <c r="C480" s="144"/>
      <c r="D480"/>
      <c r="E480" s="159"/>
      <c r="F480" s="219"/>
      <c r="G480" s="159"/>
      <c r="H480"/>
      <c r="I480"/>
      <c r="J480" s="3"/>
      <c r="K480" s="1"/>
      <c r="L480" s="1"/>
      <c r="M480" s="1"/>
      <c r="N480" s="1"/>
      <c r="O480" s="1"/>
    </row>
    <row r="481" spans="1:22" s="13" customFormat="1" x14ac:dyDescent="0.2">
      <c r="A481" s="324"/>
      <c r="B481" s="144"/>
      <c r="C481" s="144"/>
      <c r="D481"/>
      <c r="E481" s="159"/>
      <c r="F481" s="219"/>
      <c r="G481" s="159"/>
      <c r="H481"/>
      <c r="I481"/>
      <c r="J481" s="3"/>
      <c r="K481" s="1"/>
      <c r="L481" s="1"/>
      <c r="M481" s="1"/>
      <c r="N481" s="1"/>
      <c r="O481" s="1"/>
      <c r="P481"/>
      <c r="Q481"/>
      <c r="R481"/>
      <c r="S481"/>
      <c r="T481"/>
      <c r="U481"/>
      <c r="V481"/>
    </row>
  </sheetData>
  <sheetProtection algorithmName="SHA-512" hashValue="g/bGrcOW3jY7O1H0MHFtw8T98Nm8V/VvG7MHtb9Ik8Nk6o+9TBw0CRB0435Xa9Ydw4T1Vj7YrzXBMnEwappDAA==" saltValue="b0tCGpJt4UOuuZXdsRnbUw==" spinCount="100000" sheet="1" objects="1" scenarios="1" formatColumns="0"/>
  <autoFilter ref="B1:B481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37:O437">
    <cfRule type="expression" dxfId="223" priority="793">
      <formula>IF(MOD(K437,$G437)&lt;&gt;0,TRUE,FALSE)</formula>
    </cfRule>
  </conditionalFormatting>
  <conditionalFormatting sqref="AD130:IV130 W460:Z460 W457:IV459 W452:IV452 W437:Z437 AD94:IV95 W318:Z318 P317:V318 AD430:IV432 P430:Z432 P379:IV380 AD150:IV155 W453:Z454 P433:IV434 P457:V460 P376:Z378 AD376:IV378 P450:V454 AD450:IV451 W450:Z451 AD104:IV106 AD137:IV148 AD244:IV244 P292:Z295 AD292:IV295 AD362:IV366 P362:Z366 W441:Z443 AD441:IV443 W446:IV447 P455:Z456 P461:Z465 AD461:IV465 W478:Y478 AC478:IV478 AD209:IV228 AD192:IV201 P192:Z228 P244:Z248 P137:Z148 P150:Z155 P80:Z86 AD80:IV86 P371:Z374 AD371:IV374 AD453:IV456 P396:Z400 Q401:Z404 AD157:IV166 P157:Z166 P38:Z39 P35:Z36 AD38:IV39 AD35:IV36 P94:Z106 AD98:IV102 P254:P276 R254:Z276 Q254:R266 P407:Z426 P315:V315 W315:Z316 P172:Z189 AD172:IV189 P381:Z392 AD381:IV392 AD110:IV114 P110:Z116 P169:Z170 AD169:IV170 P11:V11 AD396:IV404 AD406:IV426 Q406:Z406 P231:Z235 AD231:IV235 AD238:IV242 P238:Z242 P130:Z134 Q130:Q166 Q238:Q276 W438:IV440 P437:V443 P469:Z477 AD469:IV477 AD356:IV360 P356:Z360 AD318:IV342 P319:Z342 P303:Z314 AD303:IV316 Q33:Q35 P33:Z33 AD33:IV33 Q80:Q116 W448:Z448 AD448:IV448 P446:V448 P345:Z350 AD345:IV350 AD41:IV61 P41:Z61 Q38:Q61 AD68:IV72 P68:Z72 P277:Z290 AD254:IV290 Q172:Q228 AD12:IV31 P12:Z31">
    <cfRule type="cellIs" dxfId="222" priority="792" stopIfTrue="1" operator="lessThan">
      <formula>0</formula>
    </cfRule>
  </conditionalFormatting>
  <conditionalFormatting sqref="W4:Z7 AD4:IV7">
    <cfRule type="cellIs" dxfId="221" priority="791" stopIfTrue="1" operator="lessThan">
      <formula>0</formula>
    </cfRule>
  </conditionalFormatting>
  <conditionalFormatting sqref="Q169:Q170 Q11:V11 Q231:Q235 Q130:Q166 Q238:Q276 Q33:Q36 Q80:Q116 Q38:Q61 Q68:Q72 Q172:Q228 Q12:Q31">
    <cfRule type="cellIs" dxfId="220" priority="760" stopIfTrue="1" operator="greaterThan">
      <formula>540</formula>
    </cfRule>
  </conditionalFormatting>
  <conditionalFormatting sqref="AD103:IV103">
    <cfRule type="cellIs" dxfId="219" priority="743" stopIfTrue="1" operator="lessThan">
      <formula>0</formula>
    </cfRule>
  </conditionalFormatting>
  <conditionalFormatting sqref="P10:V10">
    <cfRule type="cellIs" dxfId="218" priority="712" stopIfTrue="1" operator="lessThan">
      <formula>0</formula>
    </cfRule>
  </conditionalFormatting>
  <conditionalFormatting sqref="Q10:V10">
    <cfRule type="cellIs" dxfId="217" priority="711" stopIfTrue="1" operator="greaterThan">
      <formula>540</formula>
    </cfRule>
  </conditionalFormatting>
  <conditionalFormatting sqref="AD245:IV245">
    <cfRule type="cellIs" dxfId="216" priority="693" stopIfTrue="1" operator="lessThan">
      <formula>0</formula>
    </cfRule>
  </conditionalFormatting>
  <conditionalFormatting sqref="AD203:IV208">
    <cfRule type="cellIs" dxfId="215" priority="677" stopIfTrue="1" operator="lessThan">
      <formula>0</formula>
    </cfRule>
  </conditionalFormatting>
  <conditionalFormatting sqref="K241:O242 K154:O155 K332:M332 O332 K157:O163 K83:O84 K99:O99 K141:O148 K210:O211 K254:O254 K280:O280 K292:O295 K215:O223 K345:O347 K192:O195 K450:O452 K454:O465 K401:N404 K431:O433 K362:O366 K356:O360 K35:O36 K264:O277 K408:O426 K320:K322 L320:O320 K333:O342 K379:O400 K371:O377 K406:N406 K104:O114 K438:O443 K469:O477 K325:O330 K303:O315 K28:O31 K33:O33 K446:O448 K41:O45 K68:O72 K287:O290 K175:O189 K20:O24 K13:O16">
    <cfRule type="expression" dxfId="214" priority="658" stopIfTrue="1">
      <formula>IF(MOD(K13,$G13)&lt;&gt;0,TRUE,FALSE)</formula>
    </cfRule>
  </conditionalFormatting>
  <conditionalFormatting sqref="AD437:IV437 AD460:IV460">
    <cfRule type="cellIs" dxfId="213" priority="657" stopIfTrue="1" operator="lessThan">
      <formula>0</formula>
    </cfRule>
  </conditionalFormatting>
  <conditionalFormatting sqref="AD131:IV132">
    <cfRule type="cellIs" dxfId="212" priority="650" stopIfTrue="1" operator="lessThan">
      <formula>0</formula>
    </cfRule>
  </conditionalFormatting>
  <conditionalFormatting sqref="AD202:IV202">
    <cfRule type="cellIs" dxfId="211" priority="648" stopIfTrue="1" operator="lessThan">
      <formula>0</formula>
    </cfRule>
  </conditionalFormatting>
  <conditionalFormatting sqref="AD115:IV116">
    <cfRule type="cellIs" dxfId="210" priority="583" stopIfTrue="1" operator="lessThan">
      <formula>0</formula>
    </cfRule>
  </conditionalFormatting>
  <conditionalFormatting sqref="AD133:IV134">
    <cfRule type="cellIs" dxfId="209" priority="582" stopIfTrue="1" operator="lessThan">
      <formula>0</formula>
    </cfRule>
  </conditionalFormatting>
  <conditionalFormatting sqref="AD96:IV97">
    <cfRule type="cellIs" dxfId="208" priority="574" stopIfTrue="1" operator="lessThan">
      <formula>0</formula>
    </cfRule>
  </conditionalFormatting>
  <conditionalFormatting sqref="K196:O196">
    <cfRule type="expression" dxfId="207" priority="545" stopIfTrue="1">
      <formula>IF(MOD(K196,$G196)&lt;&gt;0,TRUE,FALSE)</formula>
    </cfRule>
  </conditionalFormatting>
  <conditionalFormatting sqref="AD246:IV248">
    <cfRule type="cellIs" dxfId="206" priority="534" stopIfTrue="1" operator="lessThan">
      <formula>0</formula>
    </cfRule>
  </conditionalFormatting>
  <conditionalFormatting sqref="K57:O58">
    <cfRule type="expression" dxfId="205" priority="507" stopIfTrue="1">
      <formula>IF(MOD(K57,$G57)&lt;&gt;0,TRUE,FALSE)</formula>
    </cfRule>
  </conditionalFormatting>
  <conditionalFormatting sqref="K95:O95">
    <cfRule type="expression" dxfId="204" priority="502" stopIfTrue="1">
      <formula>IF(MOD(K95,$G95)&lt;&gt;0,TRUE,FALSE)</formula>
    </cfRule>
  </conditionalFormatting>
  <conditionalFormatting sqref="K131:O132">
    <cfRule type="expression" dxfId="203" priority="498" stopIfTrue="1">
      <formula>IF(MOD(K131,$G131)&lt;&gt;0,TRUE,FALSE)</formula>
    </cfRule>
  </conditionalFormatting>
  <conditionalFormatting sqref="K197:O206">
    <cfRule type="expression" dxfId="202" priority="490" stopIfTrue="1">
      <formula>IF(MOD(K197,$G197)&lt;&gt;0,TRUE,FALSE)</formula>
    </cfRule>
  </conditionalFormatting>
  <conditionalFormatting sqref="K234:O235">
    <cfRule type="expression" dxfId="201" priority="485" stopIfTrue="1">
      <formula>IF(MOD(K234,$G234)&lt;&gt;0,TRUE,FALSE)</formula>
    </cfRule>
  </conditionalFormatting>
  <conditionalFormatting sqref="K247:O248 K250:O252">
    <cfRule type="expression" dxfId="200" priority="483" stopIfTrue="1">
      <formula>IF(MOD(K247,$G247)&lt;&gt;0,TRUE,FALSE)</formula>
    </cfRule>
  </conditionalFormatting>
  <conditionalFormatting sqref="K258:O260">
    <cfRule type="expression" dxfId="199" priority="481" stopIfTrue="1">
      <formula>IF(MOD(K258,$G258)&lt;&gt;0,TRUE,FALSE)</formula>
    </cfRule>
  </conditionalFormatting>
  <conditionalFormatting sqref="P296:Z298 AD296:IV298 AD300:IV301 P300:Z301">
    <cfRule type="cellIs" dxfId="198" priority="428" stopIfTrue="1" operator="lessThan">
      <formula>0</formula>
    </cfRule>
  </conditionalFormatting>
  <conditionalFormatting sqref="K296:O298 K300:O301">
    <cfRule type="expression" dxfId="197" priority="427" stopIfTrue="1">
      <formula>IF(MOD(K296,$G296)&lt;&gt;0,TRUE,FALSE)</formula>
    </cfRule>
  </conditionalFormatting>
  <conditionalFormatting sqref="K49:O53">
    <cfRule type="expression" dxfId="196" priority="420" stopIfTrue="1">
      <formula>IF(MOD(K49,$G49)&lt;&gt;0,TRUE,FALSE)</formula>
    </cfRule>
  </conditionalFormatting>
  <conditionalFormatting sqref="K138:O140 K137:M137 O137">
    <cfRule type="expression" dxfId="195" priority="416" stopIfTrue="1">
      <formula>IF(MOD(K137,$G137)&lt;&gt;0,TRUE,FALSE)</formula>
    </cfRule>
  </conditionalFormatting>
  <conditionalFormatting sqref="K150:O153">
    <cfRule type="expression" dxfId="194" priority="415" stopIfTrue="1">
      <formula>IF(MOD(K150,$G150)&lt;&gt;0,TRUE,FALSE)</formula>
    </cfRule>
  </conditionalFormatting>
  <conditionalFormatting sqref="AD40:IV40 P40:Z40">
    <cfRule type="cellIs" dxfId="193" priority="391" stopIfTrue="1" operator="lessThan">
      <formula>0</formula>
    </cfRule>
  </conditionalFormatting>
  <conditionalFormatting sqref="AD87:IV91 P87:Z93">
    <cfRule type="cellIs" dxfId="192" priority="382" stopIfTrue="1" operator="lessThan">
      <formula>0</formula>
    </cfRule>
  </conditionalFormatting>
  <conditionalFormatting sqref="AD92:IV93">
    <cfRule type="cellIs" dxfId="191" priority="381" stopIfTrue="1" operator="lessThan">
      <formula>0</formula>
    </cfRule>
  </conditionalFormatting>
  <conditionalFormatting sqref="K91:O91">
    <cfRule type="expression" dxfId="190" priority="380" stopIfTrue="1">
      <formula>IF(MOD(K91,$G91)&lt;&gt;0,TRUE,FALSE)</formula>
    </cfRule>
  </conditionalFormatting>
  <conditionalFormatting sqref="K88:O90">
    <cfRule type="expression" dxfId="189" priority="378" stopIfTrue="1">
      <formula>IF(MOD(K88,$G88)&lt;&gt;0,TRUE,FALSE)</formula>
    </cfRule>
  </conditionalFormatting>
  <conditionalFormatting sqref="P249:Z253">
    <cfRule type="cellIs" dxfId="188" priority="360" stopIfTrue="1" operator="lessThan">
      <formula>0</formula>
    </cfRule>
  </conditionalFormatting>
  <conditionalFormatting sqref="AD249:IV253">
    <cfRule type="cellIs" dxfId="187" priority="359" stopIfTrue="1" operator="lessThan">
      <formula>0</formula>
    </cfRule>
  </conditionalFormatting>
  <conditionalFormatting sqref="K249:O249 K253:O253">
    <cfRule type="expression" dxfId="186" priority="358" stopIfTrue="1">
      <formula>IF(MOD(K249,$G249)&lt;&gt;0,TRUE,FALSE)</formula>
    </cfRule>
  </conditionalFormatting>
  <conditionalFormatting sqref="P427:Z429 AD427:IV429">
    <cfRule type="cellIs" dxfId="185" priority="356" stopIfTrue="1" operator="lessThan">
      <formula>0</formula>
    </cfRule>
  </conditionalFormatting>
  <conditionalFormatting sqref="K427:O429">
    <cfRule type="expression" dxfId="184" priority="355" stopIfTrue="1">
      <formula>IF(MOD(K427,$G427)&lt;&gt;0,TRUE,FALSE)</formula>
    </cfRule>
  </conditionalFormatting>
  <conditionalFormatting sqref="K278:O279">
    <cfRule type="expression" dxfId="183" priority="801" stopIfTrue="1">
      <formula>IF(MOD(K278,#REF!)&lt;&gt;0,TRUE,FALSE)</formula>
    </cfRule>
  </conditionalFormatting>
  <conditionalFormatting sqref="AD291:IV291 P291:Z291">
    <cfRule type="cellIs" dxfId="182" priority="343" stopIfTrue="1" operator="lessThan">
      <formula>0</formula>
    </cfRule>
  </conditionalFormatting>
  <conditionalFormatting sqref="K291:O291">
    <cfRule type="expression" dxfId="181" priority="342" stopIfTrue="1">
      <formula>IF(MOD(K291,$G291)&lt;&gt;0,TRUE,FALSE)</formula>
    </cfRule>
  </conditionalFormatting>
  <conditionalFormatting sqref="AD156:IV156 P156:Z156">
    <cfRule type="cellIs" dxfId="180" priority="340" stopIfTrue="1" operator="lessThan">
      <formula>0</formula>
    </cfRule>
  </conditionalFormatting>
  <conditionalFormatting sqref="K156:O156">
    <cfRule type="expression" dxfId="179" priority="339" stopIfTrue="1">
      <formula>IF(MOD(K156,$G156)&lt;&gt;0,TRUE,FALSE)</formula>
    </cfRule>
  </conditionalFormatting>
  <conditionalFormatting sqref="AD361:IV361 P361:Z361">
    <cfRule type="cellIs" dxfId="178" priority="337" stopIfTrue="1" operator="lessThan">
      <formula>0</formula>
    </cfRule>
  </conditionalFormatting>
  <conditionalFormatting sqref="K361:O361">
    <cfRule type="expression" dxfId="177" priority="336" stopIfTrue="1">
      <formula>IF(MOD(K361,$G361)&lt;&gt;0,TRUE,FALSE)</formula>
    </cfRule>
  </conditionalFormatting>
  <conditionalFormatting sqref="N332">
    <cfRule type="expression" dxfId="176" priority="330" stopIfTrue="1">
      <formula>IF(MOD(N332,$G332)&lt;&gt;0,TRUE,FALSE)</formula>
    </cfRule>
  </conditionalFormatting>
  <conditionalFormatting sqref="P435:IV436">
    <cfRule type="cellIs" dxfId="175" priority="314" stopIfTrue="1" operator="lessThan">
      <formula>0</formula>
    </cfRule>
  </conditionalFormatting>
  <conditionalFormatting sqref="K435:O436">
    <cfRule type="expression" dxfId="174" priority="313" stopIfTrue="1">
      <formula>IF(MOD(K435,$G435)&lt;&gt;0,TRUE,FALSE)</formula>
    </cfRule>
  </conditionalFormatting>
  <conditionalFormatting sqref="AD243:IV243 P243:Z243">
    <cfRule type="cellIs" dxfId="173" priority="310" stopIfTrue="1" operator="lessThan">
      <formula>0</formula>
    </cfRule>
  </conditionalFormatting>
  <conditionalFormatting sqref="K243:O243">
    <cfRule type="expression" dxfId="172" priority="309" stopIfTrue="1">
      <formula>IF(MOD(K243,$G243)&lt;&gt;0,TRUE,FALSE)</formula>
    </cfRule>
  </conditionalFormatting>
  <conditionalFormatting sqref="K191:O191">
    <cfRule type="expression" dxfId="171" priority="302" stopIfTrue="1">
      <formula>IF(MOD(K191,$G191)&lt;&gt;0,TRUE,FALSE)</formula>
    </cfRule>
  </conditionalFormatting>
  <conditionalFormatting sqref="AD191:IV191 P191:Z191">
    <cfRule type="cellIs" dxfId="170" priority="300" stopIfTrue="1" operator="lessThan">
      <formula>0</formula>
    </cfRule>
  </conditionalFormatting>
  <conditionalFormatting sqref="K190:O190">
    <cfRule type="expression" dxfId="169" priority="292" stopIfTrue="1">
      <formula>IF(MOD(K190,$G190)&lt;&gt;0,TRUE,FALSE)</formula>
    </cfRule>
  </conditionalFormatting>
  <conditionalFormatting sqref="AD190:IV190 P190:Z190">
    <cfRule type="cellIs" dxfId="168" priority="291" stopIfTrue="1" operator="lessThan">
      <formula>0</formula>
    </cfRule>
  </conditionalFormatting>
  <conditionalFormatting sqref="AD34:IV34 P34:Z34">
    <cfRule type="cellIs" dxfId="167" priority="281" stopIfTrue="1" operator="lessThan">
      <formula>0</formula>
    </cfRule>
  </conditionalFormatting>
  <conditionalFormatting sqref="K34:O34">
    <cfRule type="expression" dxfId="166" priority="280" stopIfTrue="1">
      <formula>IF(MOD(K34,$G34)&lt;&gt;0,TRUE,FALSE)</formula>
    </cfRule>
  </conditionalFormatting>
  <conditionalFormatting sqref="AD375:IV375 P375:Z375">
    <cfRule type="cellIs" dxfId="165" priority="275" stopIfTrue="1" operator="lessThan">
      <formula>0</formula>
    </cfRule>
  </conditionalFormatting>
  <conditionalFormatting sqref="AD393:IV395 P393:Z395">
    <cfRule type="cellIs" dxfId="164" priority="272" stopIfTrue="1" operator="lessThan">
      <formula>0</formula>
    </cfRule>
  </conditionalFormatting>
  <conditionalFormatting sqref="AD449:IV449 P449:Z449">
    <cfRule type="cellIs" dxfId="163" priority="269" stopIfTrue="1" operator="lessThan">
      <formula>0</formula>
    </cfRule>
  </conditionalFormatting>
  <conditionalFormatting sqref="K449:O449">
    <cfRule type="expression" dxfId="162" priority="268" stopIfTrue="1">
      <formula>IF(MOD(K449,$G449)&lt;&gt;0,TRUE,FALSE)</formula>
    </cfRule>
  </conditionalFormatting>
  <conditionalFormatting sqref="AD149:IV149 P149:Z149">
    <cfRule type="cellIs" dxfId="161" priority="265" stopIfTrue="1" operator="lessThan">
      <formula>0</formula>
    </cfRule>
  </conditionalFormatting>
  <conditionalFormatting sqref="K407">
    <cfRule type="expression" dxfId="160" priority="261" stopIfTrue="1">
      <formula>IF(MOD(K407,$G407)&lt;&gt;0,TRUE,FALSE)</formula>
    </cfRule>
  </conditionalFormatting>
  <conditionalFormatting sqref="L407:O407">
    <cfRule type="expression" dxfId="159" priority="260" stopIfTrue="1">
      <formula>IF(MOD(L407,$G407)&lt;&gt;0,TRUE,FALSE)</formula>
    </cfRule>
  </conditionalFormatting>
  <conditionalFormatting sqref="K149:O149">
    <cfRule type="expression" dxfId="158" priority="259" stopIfTrue="1">
      <formula>IF(MOD(K149,$G149)&lt;&gt;0,TRUE,FALSE)</formula>
    </cfRule>
  </conditionalFormatting>
  <conditionalFormatting sqref="AD343:IV344 P343:Z344">
    <cfRule type="cellIs" dxfId="157" priority="257" stopIfTrue="1" operator="lessThan">
      <formula>0</formula>
    </cfRule>
  </conditionalFormatting>
  <conditionalFormatting sqref="K343:O344">
    <cfRule type="expression" dxfId="156" priority="256" stopIfTrue="1">
      <formula>IF(MOD(K343,$G343)&lt;&gt;0,TRUE,FALSE)</formula>
    </cfRule>
  </conditionalFormatting>
  <conditionalFormatting sqref="K299:O299">
    <cfRule type="expression" dxfId="155" priority="254" stopIfTrue="1">
      <formula>IF(MOD(K299,$G299)&lt;&gt;0,TRUE,FALSE)</formula>
    </cfRule>
  </conditionalFormatting>
  <conditionalFormatting sqref="P299:Z299 AD299:IV299">
    <cfRule type="cellIs" dxfId="154" priority="252" stopIfTrue="1" operator="lessThan">
      <formula>0</formula>
    </cfRule>
  </conditionalFormatting>
  <conditionalFormatting sqref="AD302:IV302 P302:Z302">
    <cfRule type="cellIs" dxfId="153" priority="251" stopIfTrue="1" operator="lessThan">
      <formula>0</formula>
    </cfRule>
  </conditionalFormatting>
  <conditionalFormatting sqref="K302:O302">
    <cfRule type="expression" dxfId="152" priority="250" stopIfTrue="1">
      <formula>IF(MOD(K302,$G302)&lt;&gt;0,TRUE,FALSE)</formula>
    </cfRule>
  </conditionalFormatting>
  <conditionalFormatting sqref="AD107:IV108 P107:Z108">
    <cfRule type="cellIs" dxfId="151" priority="248" stopIfTrue="1" operator="lessThan">
      <formula>0</formula>
    </cfRule>
  </conditionalFormatting>
  <conditionalFormatting sqref="AD109:IV109 P109:Z109">
    <cfRule type="cellIs" dxfId="150" priority="245" stopIfTrue="1" operator="lessThan">
      <formula>0</formula>
    </cfRule>
  </conditionalFormatting>
  <conditionalFormatting sqref="AD135:IV135 P135:Z135">
    <cfRule type="cellIs" dxfId="149" priority="236" stopIfTrue="1" operator="lessThan">
      <formula>0</formula>
    </cfRule>
  </conditionalFormatting>
  <conditionalFormatting sqref="K135">
    <cfRule type="expression" dxfId="148" priority="234" stopIfTrue="1">
      <formula>IF(MOD(K135,$G135)&lt;&gt;0,TRUE,FALSE)</formula>
    </cfRule>
  </conditionalFormatting>
  <conditionalFormatting sqref="AD136:IV136 P136:Z136">
    <cfRule type="cellIs" dxfId="147" priority="233" stopIfTrue="1" operator="lessThan">
      <formula>0</formula>
    </cfRule>
  </conditionalFormatting>
  <conditionalFormatting sqref="K136">
    <cfRule type="expression" dxfId="146" priority="231" stopIfTrue="1">
      <formula>IF(MOD(K136,$G136)&lt;&gt;0,TRUE,FALSE)</formula>
    </cfRule>
  </conditionalFormatting>
  <conditionalFormatting sqref="L135">
    <cfRule type="expression" dxfId="145" priority="230" stopIfTrue="1">
      <formula>IF(MOD(L135,$G135)&lt;&gt;0,TRUE,FALSE)</formula>
    </cfRule>
  </conditionalFormatting>
  <conditionalFormatting sqref="L136">
    <cfRule type="expression" dxfId="144" priority="229" stopIfTrue="1">
      <formula>IF(MOD(L136,$G136)&lt;&gt;0,TRUE,FALSE)</formula>
    </cfRule>
  </conditionalFormatting>
  <conditionalFormatting sqref="M135">
    <cfRule type="expression" dxfId="143" priority="228" stopIfTrue="1">
      <formula>IF(MOD(M135,$G135)&lt;&gt;0,TRUE,FALSE)</formula>
    </cfRule>
  </conditionalFormatting>
  <conditionalFormatting sqref="M136">
    <cfRule type="expression" dxfId="142" priority="227" stopIfTrue="1">
      <formula>IF(MOD(M136,$G136)&lt;&gt;0,TRUE,FALSE)</formula>
    </cfRule>
  </conditionalFormatting>
  <conditionalFormatting sqref="N135">
    <cfRule type="expression" dxfId="141" priority="226" stopIfTrue="1">
      <formula>IF(MOD(N135,$G135)&lt;&gt;0,TRUE,FALSE)</formula>
    </cfRule>
  </conditionalFormatting>
  <conditionalFormatting sqref="O135">
    <cfRule type="expression" dxfId="140" priority="224" stopIfTrue="1">
      <formula>IF(MOD(O135,$G135)&lt;&gt;0,TRUE,FALSE)</formula>
    </cfRule>
  </conditionalFormatting>
  <conditionalFormatting sqref="O136">
    <cfRule type="expression" dxfId="139" priority="223" stopIfTrue="1">
      <formula>IF(MOD(O136,$G136)&lt;&gt;0,TRUE,FALSE)</formula>
    </cfRule>
  </conditionalFormatting>
  <conditionalFormatting sqref="N136">
    <cfRule type="expression" dxfId="138" priority="222" stopIfTrue="1">
      <formula>IF(MOD(N136,$G136)&lt;&gt;0,TRUE,FALSE)</formula>
    </cfRule>
  </conditionalFormatting>
  <conditionalFormatting sqref="N137">
    <cfRule type="expression" dxfId="137" priority="221" stopIfTrue="1">
      <formula>IF(MOD(N137,$G137)&lt;&gt;0,TRUE,FALSE)</formula>
    </cfRule>
  </conditionalFormatting>
  <conditionalFormatting sqref="P444:IV445">
    <cfRule type="cellIs" dxfId="136" priority="213" stopIfTrue="1" operator="lessThan">
      <formula>0</formula>
    </cfRule>
  </conditionalFormatting>
  <conditionalFormatting sqref="AD466:IV468 P466:Z468">
    <cfRule type="cellIs" dxfId="135" priority="206" stopIfTrue="1" operator="lessThan">
      <formula>0</formula>
    </cfRule>
  </conditionalFormatting>
  <conditionalFormatting sqref="K468:N468 K466:K467 M466:O467">
    <cfRule type="expression" dxfId="134" priority="205" stopIfTrue="1">
      <formula>IF(MOD(K466,$G466)&lt;&gt;0,TRUE,FALSE)</formula>
    </cfRule>
  </conditionalFormatting>
  <conditionalFormatting sqref="L466:L467">
    <cfRule type="expression" dxfId="133" priority="200" stopIfTrue="1">
      <formula>IF(MOD(L466,$G466)&lt;&gt;0,TRUE,FALSE)</formula>
    </cfRule>
  </conditionalFormatting>
  <conditionalFormatting sqref="O468">
    <cfRule type="expression" dxfId="132" priority="199" stopIfTrue="1">
      <formula>IF(MOD(O468,$G468)&lt;&gt;0,TRUE,FALSE)</formula>
    </cfRule>
  </conditionalFormatting>
  <conditionalFormatting sqref="K444:O444">
    <cfRule type="expression" dxfId="131" priority="197" stopIfTrue="1">
      <formula>IF(MOD(K444,$G444)&lt;&gt;0,TRUE,FALSE)</formula>
    </cfRule>
  </conditionalFormatting>
  <conditionalFormatting sqref="K453:O453">
    <cfRule type="expression" dxfId="130" priority="196" stopIfTrue="1">
      <formula>IF(MOD(K453,$G453)&lt;&gt;0,TRUE,FALSE)</formula>
    </cfRule>
  </conditionalFormatting>
  <conditionalFormatting sqref="K445:O445">
    <cfRule type="expression" dxfId="129" priority="195" stopIfTrue="1">
      <formula>IF(MOD(K445,$G445)&lt;&gt;0,TRUE,FALSE)</formula>
    </cfRule>
  </conditionalFormatting>
  <conditionalFormatting sqref="P370:Z370 AD370:IV370">
    <cfRule type="cellIs" dxfId="128" priority="185" stopIfTrue="1" operator="lessThan">
      <formula>0</formula>
    </cfRule>
  </conditionalFormatting>
  <conditionalFormatting sqref="K370:O370">
    <cfRule type="expression" dxfId="127" priority="184" stopIfTrue="1">
      <formula>IF(MOD(K370,$G370)&lt;&gt;0,TRUE,FALSE)</formula>
    </cfRule>
  </conditionalFormatting>
  <conditionalFormatting sqref="O401:P404 O406:P406">
    <cfRule type="expression" dxfId="126" priority="174" stopIfTrue="1">
      <formula>IF(MOD(O401,$G401)&lt;&gt;0,TRUE,FALSE)</formula>
    </cfRule>
  </conditionalFormatting>
  <conditionalFormatting sqref="K434:O434">
    <cfRule type="expression" dxfId="125" priority="173">
      <formula>IF(MOD(K434,$G434)&lt;&gt;0,TRUE,FALSE)</formula>
    </cfRule>
  </conditionalFormatting>
  <conditionalFormatting sqref="L321:L322">
    <cfRule type="expression" dxfId="124" priority="166" stopIfTrue="1">
      <formula>IF(MOD(L321,$G321)&lt;&gt;0,TRUE,FALSE)</formula>
    </cfRule>
  </conditionalFormatting>
  <conditionalFormatting sqref="M321:M322">
    <cfRule type="expression" dxfId="123" priority="165" stopIfTrue="1">
      <formula>IF(MOD(M321,$G321)&lt;&gt;0,TRUE,FALSE)</formula>
    </cfRule>
  </conditionalFormatting>
  <conditionalFormatting sqref="N321:N322">
    <cfRule type="expression" dxfId="122" priority="164" stopIfTrue="1">
      <formula>IF(MOD(N321,$G321)&lt;&gt;0,TRUE,FALSE)</formula>
    </cfRule>
  </conditionalFormatting>
  <conditionalFormatting sqref="O321:O322">
    <cfRule type="expression" dxfId="121" priority="163" stopIfTrue="1">
      <formula>IF(MOD(O321,$G321)&lt;&gt;0,TRUE,FALSE)</formula>
    </cfRule>
  </conditionalFormatting>
  <conditionalFormatting sqref="AD62:IV64 P62:Z64 P73:Z79 AD73:IV79">
    <cfRule type="cellIs" dxfId="120" priority="156" stopIfTrue="1" operator="lessThan">
      <formula>0</formula>
    </cfRule>
  </conditionalFormatting>
  <conditionalFormatting sqref="Q62:Q64 Q73:Q79">
    <cfRule type="cellIs" dxfId="119" priority="155" stopIfTrue="1" operator="greaterThan">
      <formula>540</formula>
    </cfRule>
  </conditionalFormatting>
  <conditionalFormatting sqref="K62:O64 K73:O79">
    <cfRule type="expression" dxfId="118" priority="154" stopIfTrue="1">
      <formula>IF(MOD(K62,$G62)&lt;&gt;0,TRUE,FALSE)</formula>
    </cfRule>
  </conditionalFormatting>
  <conditionalFormatting sqref="AD367:IV368 P367:Z368">
    <cfRule type="cellIs" dxfId="117" priority="152" stopIfTrue="1" operator="lessThan">
      <formula>0</formula>
    </cfRule>
  </conditionalFormatting>
  <conditionalFormatting sqref="K367:O368">
    <cfRule type="expression" dxfId="116" priority="151" stopIfTrue="1">
      <formula>IF(MOD(K367,$G367)&lt;&gt;0,TRUE,FALSE)</formula>
    </cfRule>
  </conditionalFormatting>
  <conditionalFormatting sqref="AD369:IV369 P369:Z369">
    <cfRule type="cellIs" dxfId="115" priority="136" stopIfTrue="1" operator="lessThan">
      <formula>0</formula>
    </cfRule>
  </conditionalFormatting>
  <conditionalFormatting sqref="K369:O369">
    <cfRule type="expression" dxfId="114" priority="135" stopIfTrue="1">
      <formula>IF(MOD(K369,$G369)&lt;&gt;0,TRUE,FALSE)</formula>
    </cfRule>
  </conditionalFormatting>
  <conditionalFormatting sqref="P171:Z171 AD171:IV171">
    <cfRule type="cellIs" dxfId="113" priority="127" stopIfTrue="1" operator="lessThan">
      <formula>0</formula>
    </cfRule>
  </conditionalFormatting>
  <conditionalFormatting sqref="K169:O171">
    <cfRule type="expression" dxfId="112" priority="124" stopIfTrue="1">
      <formula>IF(MOD(K169,$G169)&lt;&gt;0,TRUE,FALSE)</formula>
    </cfRule>
  </conditionalFormatting>
  <conditionalFormatting sqref="P168:Z168 AD168:IV168">
    <cfRule type="cellIs" dxfId="111" priority="110" stopIfTrue="1" operator="lessThan">
      <formula>0</formula>
    </cfRule>
  </conditionalFormatting>
  <conditionalFormatting sqref="Q168">
    <cfRule type="cellIs" dxfId="110" priority="109" stopIfTrue="1" operator="greaterThan">
      <formula>540</formula>
    </cfRule>
  </conditionalFormatting>
  <conditionalFormatting sqref="K168:O168">
    <cfRule type="expression" dxfId="109" priority="107" stopIfTrue="1">
      <formula>IF(MOD(K168,$G168)&lt;&gt;0,TRUE,FALSE)</formula>
    </cfRule>
  </conditionalFormatting>
  <conditionalFormatting sqref="P167:Z167 AD167:IV167">
    <cfRule type="cellIs" dxfId="108" priority="106" stopIfTrue="1" operator="lessThan">
      <formula>0</formula>
    </cfRule>
  </conditionalFormatting>
  <conditionalFormatting sqref="Q167">
    <cfRule type="cellIs" dxfId="107" priority="105" stopIfTrue="1" operator="greaterThan">
      <formula>540</formula>
    </cfRule>
  </conditionalFormatting>
  <conditionalFormatting sqref="K167:O167">
    <cfRule type="expression" dxfId="106" priority="103" stopIfTrue="1">
      <formula>IF(MOD(K167,$G167)&lt;&gt;0,TRUE,FALSE)</formula>
    </cfRule>
  </conditionalFormatting>
  <conditionalFormatting sqref="AD37:IV37 P37:Z37">
    <cfRule type="cellIs" dxfId="105" priority="101" stopIfTrue="1" operator="lessThan">
      <formula>0</formula>
    </cfRule>
  </conditionalFormatting>
  <conditionalFormatting sqref="Q37">
    <cfRule type="cellIs" dxfId="104" priority="100" stopIfTrue="1" operator="greaterThan">
      <formula>540</formula>
    </cfRule>
  </conditionalFormatting>
  <conditionalFormatting sqref="K37:O37">
    <cfRule type="expression" dxfId="103" priority="99" stopIfTrue="1">
      <formula>IF(MOD(K37,$G37)&lt;&gt;0,TRUE,FALSE)</formula>
    </cfRule>
  </conditionalFormatting>
  <conditionalFormatting sqref="K319:O319">
    <cfRule type="expression" dxfId="102" priority="97" stopIfTrue="1">
      <formula>IF(MOD(K319,$G319)&lt;&gt;0,TRUE,FALSE)</formula>
    </cfRule>
  </conditionalFormatting>
  <conditionalFormatting sqref="AD405:IV405 Q405:Z405">
    <cfRule type="cellIs" dxfId="101" priority="95" stopIfTrue="1" operator="lessThan">
      <formula>0</formula>
    </cfRule>
  </conditionalFormatting>
  <conditionalFormatting sqref="K405:N405">
    <cfRule type="expression" dxfId="100" priority="94" stopIfTrue="1">
      <formula>IF(MOD(K405,$G405)&lt;&gt;0,TRUE,FALSE)</formula>
    </cfRule>
  </conditionalFormatting>
  <conditionalFormatting sqref="O405:P405">
    <cfRule type="expression" dxfId="99" priority="93" stopIfTrue="1">
      <formula>IF(MOD(O405,$G405)&lt;&gt;0,TRUE,FALSE)</formula>
    </cfRule>
  </conditionalFormatting>
  <conditionalFormatting sqref="P229:Z229 AD229:IV229">
    <cfRule type="cellIs" dxfId="98" priority="92" stopIfTrue="1" operator="lessThan">
      <formula>0</formula>
    </cfRule>
  </conditionalFormatting>
  <conditionalFormatting sqref="Q229">
    <cfRule type="cellIs" dxfId="97" priority="91" stopIfTrue="1" operator="greaterThan">
      <formula>540</formula>
    </cfRule>
  </conditionalFormatting>
  <conditionalFormatting sqref="P230:Z230 AD230:IV230">
    <cfRule type="cellIs" dxfId="96" priority="88" stopIfTrue="1" operator="lessThan">
      <formula>0</formula>
    </cfRule>
  </conditionalFormatting>
  <conditionalFormatting sqref="Q230">
    <cfRule type="cellIs" dxfId="95" priority="87" stopIfTrue="1" operator="greaterThan">
      <formula>540</formula>
    </cfRule>
  </conditionalFormatting>
  <conditionalFormatting sqref="AD236:IV236 P236:Z236">
    <cfRule type="cellIs" dxfId="94" priority="82" stopIfTrue="1" operator="lessThan">
      <formula>0</formula>
    </cfRule>
  </conditionalFormatting>
  <conditionalFormatting sqref="Q236">
    <cfRule type="cellIs" dxfId="93" priority="81" stopIfTrue="1" operator="greaterThan">
      <formula>540</formula>
    </cfRule>
  </conditionalFormatting>
  <conditionalFormatting sqref="K236:O236">
    <cfRule type="expression" dxfId="92" priority="80" stopIfTrue="1">
      <formula>IF(MOD(K236,$G236)&lt;&gt;0,TRUE,FALSE)</formula>
    </cfRule>
  </conditionalFormatting>
  <conditionalFormatting sqref="K227:O228 K230:O230">
    <cfRule type="expression" dxfId="91" priority="78" stopIfTrue="1">
      <formula>IF(MOD(K227,$G227)&lt;&gt;0,TRUE,FALSE)</formula>
    </cfRule>
  </conditionalFormatting>
  <conditionalFormatting sqref="K229:O229">
    <cfRule type="expression" dxfId="90" priority="77" stopIfTrue="1">
      <formula>IF(MOD(K229,$G229)&lt;&gt;0,TRUE,FALSE)</formula>
    </cfRule>
  </conditionalFormatting>
  <conditionalFormatting sqref="P237:Z237 AD237:IV237">
    <cfRule type="cellIs" dxfId="89" priority="76" stopIfTrue="1" operator="lessThan">
      <formula>0</formula>
    </cfRule>
  </conditionalFormatting>
  <conditionalFormatting sqref="Q237">
    <cfRule type="cellIs" dxfId="88" priority="75" stopIfTrue="1" operator="greaterThan">
      <formula>540</formula>
    </cfRule>
  </conditionalFormatting>
  <conditionalFormatting sqref="K237:O237">
    <cfRule type="expression" dxfId="87" priority="74" stopIfTrue="1">
      <formula>IF(MOD(K237,$G237)&lt;&gt;0,TRUE,FALSE)</formula>
    </cfRule>
  </conditionalFormatting>
  <conditionalFormatting sqref="AD65:IV65 P65:Z65">
    <cfRule type="cellIs" dxfId="86" priority="71" stopIfTrue="1" operator="lessThan">
      <formula>0</formula>
    </cfRule>
  </conditionalFormatting>
  <conditionalFormatting sqref="Q65">
    <cfRule type="cellIs" dxfId="85" priority="70" stopIfTrue="1" operator="greaterThan">
      <formula>540</formula>
    </cfRule>
  </conditionalFormatting>
  <conditionalFormatting sqref="K65:O65">
    <cfRule type="expression" dxfId="84" priority="69" stopIfTrue="1">
      <formula>IF(MOD(K65,$G65)&lt;&gt;0,TRUE,FALSE)</formula>
    </cfRule>
  </conditionalFormatting>
  <conditionalFormatting sqref="AD66:IV66 P66:Z66">
    <cfRule type="cellIs" dxfId="83" priority="68" stopIfTrue="1" operator="lessThan">
      <formula>0</formula>
    </cfRule>
  </conditionalFormatting>
  <conditionalFormatting sqref="Q66">
    <cfRule type="cellIs" dxfId="82" priority="67" stopIfTrue="1" operator="greaterThan">
      <formula>540</formula>
    </cfRule>
  </conditionalFormatting>
  <conditionalFormatting sqref="K66:O66">
    <cfRule type="expression" dxfId="81" priority="66" stopIfTrue="1">
      <formula>IF(MOD(K66,$G66)&lt;&gt;0,TRUE,FALSE)</formula>
    </cfRule>
  </conditionalFormatting>
  <conditionalFormatting sqref="Q67">
    <cfRule type="cellIs" dxfId="80" priority="64" stopIfTrue="1" operator="lessThan">
      <formula>0</formula>
    </cfRule>
  </conditionalFormatting>
  <conditionalFormatting sqref="Q67">
    <cfRule type="cellIs" dxfId="79" priority="63" stopIfTrue="1" operator="greaterThan">
      <formula>540</formula>
    </cfRule>
  </conditionalFormatting>
  <conditionalFormatting sqref="AD67:IV67 P67:Z67">
    <cfRule type="cellIs" dxfId="78" priority="61" stopIfTrue="1" operator="lessThan">
      <formula>0</formula>
    </cfRule>
  </conditionalFormatting>
  <conditionalFormatting sqref="K67:O67">
    <cfRule type="expression" dxfId="77" priority="60" stopIfTrue="1">
      <formula>IF(MOD(K67,$G67)&lt;&gt;0,TRUE,FALSE)</formula>
    </cfRule>
  </conditionalFormatting>
  <conditionalFormatting sqref="AD117:IV117 Q122:Q123 Q119:Q120 P117:Z117">
    <cfRule type="cellIs" dxfId="76" priority="41" stopIfTrue="1" operator="lessThan">
      <formula>0</formula>
    </cfRule>
  </conditionalFormatting>
  <conditionalFormatting sqref="Q122:Q123 Q119:Q120 Q117">
    <cfRule type="cellIs" dxfId="75" priority="40" stopIfTrue="1" operator="greaterThan">
      <formula>540</formula>
    </cfRule>
  </conditionalFormatting>
  <conditionalFormatting sqref="AD119:IV120 P119:Z120">
    <cfRule type="cellIs" dxfId="74" priority="38" stopIfTrue="1" operator="lessThan">
      <formula>0</formula>
    </cfRule>
  </conditionalFormatting>
  <conditionalFormatting sqref="AD122:IV123 P122:Z123">
    <cfRule type="cellIs" dxfId="73" priority="37" stopIfTrue="1" operator="lessThan">
      <formula>0</formula>
    </cfRule>
  </conditionalFormatting>
  <conditionalFormatting sqref="AD121:IV121 P121:Z121">
    <cfRule type="cellIs" dxfId="72" priority="31" stopIfTrue="1" operator="lessThan">
      <formula>0</formula>
    </cfRule>
  </conditionalFormatting>
  <conditionalFormatting sqref="Q125:Q126">
    <cfRule type="cellIs" dxfId="71" priority="24" stopIfTrue="1" operator="lessThan">
      <formula>0</formula>
    </cfRule>
  </conditionalFormatting>
  <conditionalFormatting sqref="Q125:Q126">
    <cfRule type="cellIs" dxfId="70" priority="23" stopIfTrue="1" operator="greaterThan">
      <formula>540</formula>
    </cfRule>
  </conditionalFormatting>
  <conditionalFormatting sqref="P118:Z118 AD118:IV118">
    <cfRule type="cellIs" dxfId="69" priority="28" stopIfTrue="1" operator="lessThan">
      <formula>0</formula>
    </cfRule>
  </conditionalFormatting>
  <conditionalFormatting sqref="Q121">
    <cfRule type="cellIs" dxfId="68" priority="30" stopIfTrue="1" operator="greaterThan">
      <formula>540</formula>
    </cfRule>
  </conditionalFormatting>
  <conditionalFormatting sqref="K121:O121">
    <cfRule type="expression" dxfId="67" priority="29" stopIfTrue="1">
      <formula>IF(MOD(K121,$G121)&lt;&gt;0,TRUE,FALSE)</formula>
    </cfRule>
  </conditionalFormatting>
  <conditionalFormatting sqref="AD125:IV126 P125:Z126">
    <cfRule type="cellIs" dxfId="66" priority="22" stopIfTrue="1" operator="lessThan">
      <formula>0</formula>
    </cfRule>
  </conditionalFormatting>
  <conditionalFormatting sqref="Q118">
    <cfRule type="cellIs" dxfId="65" priority="27" stopIfTrue="1" operator="greaterThan">
      <formula>540</formula>
    </cfRule>
  </conditionalFormatting>
  <conditionalFormatting sqref="K118:O118">
    <cfRule type="expression" dxfId="64" priority="26" stopIfTrue="1">
      <formula>IF(MOD(K118,$G118)&lt;&gt;0,TRUE,FALSE)</formula>
    </cfRule>
  </conditionalFormatting>
  <conditionalFormatting sqref="Q124">
    <cfRule type="cellIs" dxfId="63" priority="21" stopIfTrue="1" operator="lessThan">
      <formula>0</formula>
    </cfRule>
  </conditionalFormatting>
  <conditionalFormatting sqref="Q124">
    <cfRule type="cellIs" dxfId="62" priority="20" stopIfTrue="1" operator="greaterThan">
      <formula>540</formula>
    </cfRule>
  </conditionalFormatting>
  <conditionalFormatting sqref="AD124:IV124 P124:Z124">
    <cfRule type="cellIs" dxfId="61" priority="19" stopIfTrue="1" operator="lessThan">
      <formula>0</formula>
    </cfRule>
  </conditionalFormatting>
  <conditionalFormatting sqref="K124:O124">
    <cfRule type="expression" dxfId="60" priority="18" stopIfTrue="1">
      <formula>IF(MOD(K124,$G124)&lt;&gt;0,TRUE,FALSE)</formula>
    </cfRule>
  </conditionalFormatting>
  <conditionalFormatting sqref="AD127:IV127 Q127:Q129 P127 R127:Z127">
    <cfRule type="cellIs" dxfId="59" priority="17" stopIfTrue="1" operator="lessThan">
      <formula>0</formula>
    </cfRule>
  </conditionalFormatting>
  <conditionalFormatting sqref="Q127:Q129">
    <cfRule type="cellIs" dxfId="58" priority="16" stopIfTrue="1" operator="greaterThan">
      <formula>540</formula>
    </cfRule>
  </conditionalFormatting>
  <conditionalFormatting sqref="K127:O127">
    <cfRule type="expression" dxfId="57" priority="15" stopIfTrue="1">
      <formula>IF(MOD(K127,$G127)&lt;&gt;0,TRUE,FALSE)</formula>
    </cfRule>
  </conditionalFormatting>
  <conditionalFormatting sqref="AD128:IV129 P128:Z129">
    <cfRule type="cellIs" dxfId="56" priority="13" stopIfTrue="1" operator="lessThan">
      <formula>0</formula>
    </cfRule>
  </conditionalFormatting>
  <conditionalFormatting sqref="P351:Z355 AD351:IV355">
    <cfRule type="cellIs" dxfId="55" priority="5" stopIfTrue="1" operator="lessThan">
      <formula>0</formula>
    </cfRule>
  </conditionalFormatting>
  <conditionalFormatting sqref="AD32:IV32 P32:Z32">
    <cfRule type="cellIs" dxfId="54" priority="4" stopIfTrue="1" operator="lessThan">
      <formula>0</formula>
    </cfRule>
  </conditionalFormatting>
  <conditionalFormatting sqref="Q32">
    <cfRule type="cellIs" dxfId="53" priority="3" stopIfTrue="1" operator="greaterThan">
      <formula>540</formula>
    </cfRule>
  </conditionalFormatting>
  <conditionalFormatting sqref="K32:O32">
    <cfRule type="expression" dxfId="52" priority="2" stopIfTrue="1">
      <formula>IF(MOD(K32,$G32)&lt;&gt;0,TRUE,FALSE)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A347:A479 A41:A127 A130:A345 A13:A39</xm:sqref>
        </x14:conditionalFormatting>
        <x14:conditionalFormatting xmlns:xm="http://schemas.microsoft.com/office/excel/2006/main">
          <x14:cfRule type="expression" priority="390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15" id="{0A2EF05E-879D-4AAC-9F48-320D96E8A945}">
            <xm:f>-MATCH($A346,'\\server\zayavki\30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A346</xm:sqref>
        </x14:conditionalFormatting>
        <x14:conditionalFormatting xmlns:xm="http://schemas.microsoft.com/office/excel/2006/main">
          <x14:cfRule type="expression" priority="14" id="{344C3954-C72D-4421-9051-A0855B6F321F}">
            <xm:f>-MATCH($A128,'\\server\zayavki\Архив\32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A128:A129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zoomScale="85" zoomScaleNormal="85" workbookViewId="0">
      <pane ySplit="1" topLeftCell="A221" activePane="bottomLeft" state="frozen"/>
      <selection pane="bottomLeft" activeCell="B251" sqref="B251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37" t="s">
        <v>1283</v>
      </c>
      <c r="B7" s="1036" t="s">
        <v>1284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690" t="s">
        <v>256</v>
      </c>
      <c r="B8" s="101" t="s">
        <v>4</v>
      </c>
      <c r="C8" s="53" t="s">
        <v>5</v>
      </c>
      <c r="D8" s="472">
        <v>12</v>
      </c>
      <c r="E8" s="182">
        <v>0.505</v>
      </c>
      <c r="F8" s="35">
        <v>54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338"/>
      <c r="B9" s="25" t="s">
        <v>6</v>
      </c>
      <c r="C9" s="187"/>
      <c r="D9" s="45"/>
      <c r="E9" s="45"/>
      <c r="F9" s="45"/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511</v>
      </c>
      <c r="B10" s="99" t="s">
        <v>3</v>
      </c>
      <c r="C10" s="46" t="s">
        <v>29</v>
      </c>
      <c r="D10" s="81">
        <v>20</v>
      </c>
      <c r="E10" s="82">
        <v>0.67</v>
      </c>
      <c r="F10" s="494">
        <v>144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257</v>
      </c>
      <c r="B11" s="185" t="s">
        <v>3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947</v>
      </c>
      <c r="B12" s="185" t="s">
        <v>779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338" t="s">
        <v>386</v>
      </c>
      <c r="B13" s="185" t="s">
        <v>3</v>
      </c>
      <c r="C13" s="50" t="s">
        <v>48</v>
      </c>
      <c r="D13" s="107">
        <v>10</v>
      </c>
      <c r="E13" s="181">
        <v>0.505</v>
      </c>
      <c r="F13" s="480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1037" t="s">
        <v>1285</v>
      </c>
      <c r="B14" s="185" t="s">
        <v>1286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690" t="s">
        <v>441</v>
      </c>
      <c r="B15" s="185" t="s">
        <v>4</v>
      </c>
      <c r="C15" s="50" t="s">
        <v>5</v>
      </c>
      <c r="D15" s="183">
        <v>12</v>
      </c>
      <c r="E15" s="98">
        <v>0.505</v>
      </c>
      <c r="F15" s="495">
        <v>54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ht="13.5" thickBot="1" x14ac:dyDescent="0.25">
      <c r="A16" s="690" t="s">
        <v>438</v>
      </c>
      <c r="B16" s="101" t="s">
        <v>439</v>
      </c>
      <c r="C16" s="53" t="s">
        <v>5</v>
      </c>
      <c r="D16" s="83">
        <v>12</v>
      </c>
      <c r="E16" s="182">
        <v>0.505</v>
      </c>
      <c r="F16" s="496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338"/>
      <c r="B17" s="55" t="s">
        <v>7</v>
      </c>
      <c r="C17" s="618"/>
      <c r="D17" s="55"/>
      <c r="E17" s="55"/>
      <c r="F17" s="55"/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95" t="s">
        <v>516</v>
      </c>
      <c r="B18" s="730" t="s">
        <v>3</v>
      </c>
      <c r="C18" s="903" t="s">
        <v>37</v>
      </c>
      <c r="D18" s="81">
        <v>40</v>
      </c>
      <c r="E18" s="82">
        <v>0.67</v>
      </c>
      <c r="F18" s="494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2" t="s">
        <v>514</v>
      </c>
      <c r="B19" s="879" t="s">
        <v>3</v>
      </c>
      <c r="C19" s="900" t="s">
        <v>29</v>
      </c>
      <c r="D19" s="183">
        <v>20</v>
      </c>
      <c r="E19" s="180">
        <v>0.67</v>
      </c>
      <c r="F19" s="495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726</v>
      </c>
      <c r="B20" s="879" t="s">
        <v>3</v>
      </c>
      <c r="C20" s="900" t="s">
        <v>29</v>
      </c>
      <c r="D20" s="183">
        <v>20</v>
      </c>
      <c r="E20" s="181">
        <v>0.505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258</v>
      </c>
      <c r="B21" s="879" t="s">
        <v>3</v>
      </c>
      <c r="C21" s="900" t="s">
        <v>47</v>
      </c>
      <c r="D21" s="107">
        <v>20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1221</v>
      </c>
      <c r="B22" s="879" t="s">
        <v>1220</v>
      </c>
      <c r="C22" s="900" t="s">
        <v>47</v>
      </c>
      <c r="D22" s="107">
        <v>20</v>
      </c>
      <c r="E22" s="181">
        <v>0.72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990</v>
      </c>
      <c r="B23" s="879" t="s">
        <v>3</v>
      </c>
      <c r="C23" s="900" t="s">
        <v>579</v>
      </c>
      <c r="D23" s="107">
        <v>12</v>
      </c>
      <c r="E23" s="181">
        <v>0.505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781</v>
      </c>
      <c r="B24" s="879" t="s">
        <v>3</v>
      </c>
      <c r="C24" s="900" t="s">
        <v>579</v>
      </c>
      <c r="D24" s="107">
        <v>12</v>
      </c>
      <c r="E24" s="181">
        <v>0.4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1024</v>
      </c>
      <c r="B25" s="879" t="s">
        <v>3</v>
      </c>
      <c r="C25" s="900" t="s">
        <v>48</v>
      </c>
      <c r="D25" s="183">
        <v>10</v>
      </c>
      <c r="E25" s="98">
        <v>0.505</v>
      </c>
      <c r="F25" s="495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819</v>
      </c>
      <c r="B26" s="880" t="s">
        <v>818</v>
      </c>
      <c r="C26" s="984" t="s">
        <v>209</v>
      </c>
      <c r="D26" s="640">
        <v>12</v>
      </c>
      <c r="E26" s="641">
        <v>0.4</v>
      </c>
      <c r="F26" s="642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259</v>
      </c>
      <c r="B27" s="879" t="s">
        <v>4</v>
      </c>
      <c r="C27" s="985" t="s">
        <v>5</v>
      </c>
      <c r="D27" s="428">
        <v>12</v>
      </c>
      <c r="E27" s="870">
        <v>0.505</v>
      </c>
      <c r="F27" s="878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1154</v>
      </c>
      <c r="B28" s="983" t="s">
        <v>4</v>
      </c>
      <c r="C28" s="900" t="s">
        <v>1150</v>
      </c>
      <c r="D28" s="51">
        <v>12</v>
      </c>
      <c r="E28" s="59">
        <v>0.505</v>
      </c>
      <c r="F28" s="480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ht="13.5" thickBot="1" x14ac:dyDescent="0.25">
      <c r="A29" s="872" t="s">
        <v>1205</v>
      </c>
      <c r="B29" s="881" t="s">
        <v>1206</v>
      </c>
      <c r="C29" s="899" t="s">
        <v>15</v>
      </c>
      <c r="D29" s="747">
        <v>8</v>
      </c>
      <c r="E29" s="59">
        <v>0.505</v>
      </c>
      <c r="F29" s="52">
        <v>64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338"/>
      <c r="B30" s="45" t="s">
        <v>8</v>
      </c>
      <c r="C30" s="44"/>
      <c r="D30" s="24"/>
      <c r="E30" s="24"/>
      <c r="F30" s="773"/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513</v>
      </c>
      <c r="B31" s="99" t="s">
        <v>3</v>
      </c>
      <c r="C31" s="46" t="s">
        <v>29</v>
      </c>
      <c r="D31" s="47">
        <v>20</v>
      </c>
      <c r="E31" s="57">
        <v>0.67</v>
      </c>
      <c r="F31" s="48">
        <v>144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260</v>
      </c>
      <c r="B32" s="185" t="s">
        <v>3</v>
      </c>
      <c r="C32" s="50" t="s">
        <v>47</v>
      </c>
      <c r="D32" s="51">
        <v>20</v>
      </c>
      <c r="E32" s="58">
        <v>0.67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948</v>
      </c>
      <c r="B33" s="185" t="s">
        <v>779</v>
      </c>
      <c r="C33" s="50" t="s">
        <v>47</v>
      </c>
      <c r="D33" s="51">
        <v>20</v>
      </c>
      <c r="E33" s="59">
        <v>0.505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1026</v>
      </c>
      <c r="B34" s="185" t="s">
        <v>3</v>
      </c>
      <c r="C34" s="50" t="s">
        <v>48</v>
      </c>
      <c r="D34" s="51">
        <v>10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1037" t="s">
        <v>1287</v>
      </c>
      <c r="B35" s="1036" t="s">
        <v>1288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ht="13.5" thickBot="1" x14ac:dyDescent="0.25">
      <c r="A36" s="690" t="s">
        <v>261</v>
      </c>
      <c r="B36" s="101" t="s">
        <v>4</v>
      </c>
      <c r="C36" s="53" t="s">
        <v>5</v>
      </c>
      <c r="D36" s="54">
        <v>12</v>
      </c>
      <c r="E36" s="60">
        <v>0.505</v>
      </c>
      <c r="F36" s="34">
        <v>54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338"/>
      <c r="B37" s="64" t="s">
        <v>9</v>
      </c>
      <c r="C37" s="65"/>
      <c r="D37" s="55"/>
      <c r="E37" s="55"/>
      <c r="F37" s="55"/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515</v>
      </c>
      <c r="B38" s="99" t="s">
        <v>3</v>
      </c>
      <c r="C38" s="27" t="s">
        <v>29</v>
      </c>
      <c r="D38" s="66">
        <v>20</v>
      </c>
      <c r="E38" s="67">
        <v>0.505</v>
      </c>
      <c r="F38" s="48">
        <v>144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262</v>
      </c>
      <c r="B39" s="185" t="s">
        <v>3</v>
      </c>
      <c r="C39" s="62" t="s">
        <v>47</v>
      </c>
      <c r="D39" s="68">
        <v>20</v>
      </c>
      <c r="E39" s="59">
        <v>0.505</v>
      </c>
      <c r="F39" s="52">
        <v>80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1025</v>
      </c>
      <c r="B40" s="185" t="s">
        <v>3</v>
      </c>
      <c r="C40" s="29" t="s">
        <v>48</v>
      </c>
      <c r="D40" s="188">
        <v>10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892</v>
      </c>
      <c r="B41" s="745" t="s">
        <v>893</v>
      </c>
      <c r="C41" s="746" t="s">
        <v>15</v>
      </c>
      <c r="D41" s="747">
        <v>8</v>
      </c>
      <c r="E41" s="59">
        <v>0.505</v>
      </c>
      <c r="F41" s="52">
        <v>64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263</v>
      </c>
      <c r="B42" s="31" t="s">
        <v>4</v>
      </c>
      <c r="C42" s="53" t="s">
        <v>1150</v>
      </c>
      <c r="D42" s="33">
        <v>12</v>
      </c>
      <c r="E42" s="60">
        <v>0.505</v>
      </c>
      <c r="F42" s="748">
        <v>54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5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/>
      <c r="B44" s="73" t="s">
        <v>928</v>
      </c>
      <c r="C44" s="65"/>
      <c r="D44" s="55"/>
      <c r="E44" s="55"/>
      <c r="F44" s="55"/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264</v>
      </c>
      <c r="B45" s="189" t="s">
        <v>134</v>
      </c>
      <c r="C45" s="76" t="s">
        <v>54</v>
      </c>
      <c r="D45" s="77">
        <v>4</v>
      </c>
      <c r="E45" s="78">
        <v>0.505</v>
      </c>
      <c r="F45" s="79">
        <v>36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/>
      <c r="B46" s="73" t="s">
        <v>26</v>
      </c>
      <c r="C46" s="74"/>
      <c r="D46" s="55"/>
      <c r="E46" s="55"/>
      <c r="F46" s="55"/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x14ac:dyDescent="0.2">
      <c r="A47" s="338" t="s">
        <v>466</v>
      </c>
      <c r="B47" s="840" t="s">
        <v>467</v>
      </c>
      <c r="C47" s="80" t="s">
        <v>53</v>
      </c>
      <c r="D47" s="28">
        <v>1</v>
      </c>
      <c r="E47" s="190">
        <v>0.67</v>
      </c>
      <c r="F47" s="494">
        <v>44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ht="13.5" thickBot="1" x14ac:dyDescent="0.25">
      <c r="A48" s="338" t="s">
        <v>1076</v>
      </c>
      <c r="B48" s="842" t="s">
        <v>1075</v>
      </c>
      <c r="C48" s="839" t="s">
        <v>1074</v>
      </c>
      <c r="D48" s="826">
        <v>1</v>
      </c>
      <c r="E48" s="835">
        <v>0.67</v>
      </c>
      <c r="F48" s="834">
        <v>48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x14ac:dyDescent="0.2">
      <c r="A49" s="338" t="s">
        <v>525</v>
      </c>
      <c r="B49" s="840" t="s">
        <v>524</v>
      </c>
      <c r="C49" s="838" t="s">
        <v>53</v>
      </c>
      <c r="D49" s="28">
        <v>1</v>
      </c>
      <c r="E49" s="836">
        <v>0.56999999999999995</v>
      </c>
      <c r="F49" s="494">
        <v>44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ht="13.5" thickBot="1" x14ac:dyDescent="0.25">
      <c r="A50" s="338" t="s">
        <v>1078</v>
      </c>
      <c r="B50" s="841" t="s">
        <v>1077</v>
      </c>
      <c r="C50" s="839" t="s">
        <v>1074</v>
      </c>
      <c r="D50" s="826">
        <v>1</v>
      </c>
      <c r="E50" s="837">
        <v>0.56999999999999995</v>
      </c>
      <c r="F50" s="827">
        <v>48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x14ac:dyDescent="0.2">
      <c r="A51" s="338" t="s">
        <v>465</v>
      </c>
      <c r="B51" s="843" t="s">
        <v>464</v>
      </c>
      <c r="C51" s="838" t="s">
        <v>53</v>
      </c>
      <c r="D51" s="30">
        <v>1</v>
      </c>
      <c r="E51" s="824">
        <v>0.505</v>
      </c>
      <c r="F51" s="825">
        <v>44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 t="s">
        <v>1072</v>
      </c>
      <c r="B52" s="844" t="s">
        <v>1073</v>
      </c>
      <c r="C52" s="839" t="s">
        <v>1074</v>
      </c>
      <c r="D52" s="826">
        <v>1</v>
      </c>
      <c r="E52" s="526">
        <v>0.505</v>
      </c>
      <c r="F52" s="827">
        <v>48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/>
      <c r="B53" s="378" t="s">
        <v>215</v>
      </c>
      <c r="C53" s="832"/>
      <c r="D53" s="833"/>
      <c r="E53" s="833"/>
      <c r="F53" s="833"/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ht="13.5" thickBot="1" x14ac:dyDescent="0.25">
      <c r="A54" s="338" t="s">
        <v>265</v>
      </c>
      <c r="B54" s="101" t="s">
        <v>198</v>
      </c>
      <c r="C54" s="828" t="s">
        <v>54</v>
      </c>
      <c r="D54" s="829">
        <v>4</v>
      </c>
      <c r="E54" s="830">
        <v>0.505</v>
      </c>
      <c r="F54" s="831">
        <v>36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/>
      <c r="B55" s="175" t="s">
        <v>111</v>
      </c>
      <c r="C55" s="176"/>
      <c r="D55" s="177"/>
      <c r="E55" s="177"/>
      <c r="F55" s="177"/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x14ac:dyDescent="0.2">
      <c r="A56" s="338" t="s">
        <v>266</v>
      </c>
      <c r="B56" s="651" t="s">
        <v>3</v>
      </c>
      <c r="C56" s="46" t="s">
        <v>47</v>
      </c>
      <c r="D56" s="100">
        <v>20</v>
      </c>
      <c r="E56" s="67">
        <v>0.505</v>
      </c>
      <c r="F56" s="48">
        <v>80</v>
      </c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267</v>
      </c>
      <c r="B57" s="652" t="s">
        <v>3</v>
      </c>
      <c r="C57" s="271" t="s">
        <v>48</v>
      </c>
      <c r="D57" s="107">
        <v>10</v>
      </c>
      <c r="E57" s="59">
        <v>0.505</v>
      </c>
      <c r="F57" s="52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ht="13.5" thickBot="1" x14ac:dyDescent="0.25">
      <c r="A58" s="338" t="s">
        <v>268</v>
      </c>
      <c r="B58" s="653" t="s">
        <v>4</v>
      </c>
      <c r="C58" s="32" t="s">
        <v>5</v>
      </c>
      <c r="D58" s="102">
        <v>12</v>
      </c>
      <c r="E58" s="60">
        <v>0.505</v>
      </c>
      <c r="F58" s="34">
        <v>54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/>
      <c r="B59" s="175" t="s">
        <v>568</v>
      </c>
      <c r="C59" s="176"/>
      <c r="D59" s="177"/>
      <c r="E59" s="177"/>
      <c r="F59" s="177"/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x14ac:dyDescent="0.2">
      <c r="A60" s="338">
        <v>31178</v>
      </c>
      <c r="B60" s="99" t="s">
        <v>1130</v>
      </c>
      <c r="C60" s="874" t="s">
        <v>47</v>
      </c>
      <c r="D60" s="91">
        <v>20</v>
      </c>
      <c r="E60" s="67">
        <v>0.505</v>
      </c>
      <c r="F60" s="491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 t="s">
        <v>1131</v>
      </c>
      <c r="B61" s="745" t="s">
        <v>1127</v>
      </c>
      <c r="C61" s="50" t="s">
        <v>579</v>
      </c>
      <c r="D61" s="107">
        <v>12</v>
      </c>
      <c r="E61" s="181">
        <v>0.505</v>
      </c>
      <c r="F61" s="480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1129</v>
      </c>
      <c r="B62" s="873" t="s">
        <v>1128</v>
      </c>
      <c r="C62" s="50" t="s">
        <v>579</v>
      </c>
      <c r="D62" s="107">
        <v>12</v>
      </c>
      <c r="E62" s="181">
        <v>0.4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 t="s">
        <v>570</v>
      </c>
      <c r="B63" s="101" t="s">
        <v>569</v>
      </c>
      <c r="C63" s="875" t="s">
        <v>48</v>
      </c>
      <c r="D63" s="94">
        <v>10</v>
      </c>
      <c r="E63" s="60">
        <v>0.505</v>
      </c>
      <c r="F63" s="55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/>
      <c r="B64" s="546" t="s">
        <v>827</v>
      </c>
      <c r="C64" s="547"/>
      <c r="D64" s="70"/>
      <c r="E64" s="70"/>
      <c r="F64" s="70"/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x14ac:dyDescent="0.2">
      <c r="A65" s="338" t="s">
        <v>279</v>
      </c>
      <c r="B65" s="651" t="s">
        <v>3</v>
      </c>
      <c r="C65" s="46" t="s">
        <v>47</v>
      </c>
      <c r="D65" s="100">
        <v>20</v>
      </c>
      <c r="E65" s="67">
        <v>0.67</v>
      </c>
      <c r="F65" s="48">
        <v>80</v>
      </c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/>
      <c r="B66" s="546" t="s">
        <v>533</v>
      </c>
      <c r="C66" s="547"/>
      <c r="D66" s="70"/>
      <c r="E66" s="70"/>
      <c r="F66" s="70"/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>
        <v>30830</v>
      </c>
      <c r="B67" s="651" t="s">
        <v>3</v>
      </c>
      <c r="C67" s="46" t="s">
        <v>47</v>
      </c>
      <c r="D67" s="100">
        <v>20</v>
      </c>
      <c r="E67" s="67">
        <v>0.505</v>
      </c>
      <c r="F67" s="48">
        <v>80</v>
      </c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/>
      <c r="B68" s="175" t="s">
        <v>216</v>
      </c>
      <c r="C68" s="176"/>
      <c r="D68" s="177"/>
      <c r="E68" s="177"/>
      <c r="F68" s="177"/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 t="s">
        <v>269</v>
      </c>
      <c r="B69" s="651" t="s">
        <v>3</v>
      </c>
      <c r="C69" s="46" t="s">
        <v>47</v>
      </c>
      <c r="D69" s="100">
        <v>20</v>
      </c>
      <c r="E69" s="67">
        <v>0.505</v>
      </c>
      <c r="F69" s="48">
        <v>80</v>
      </c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/>
      <c r="B70" s="175" t="s">
        <v>217</v>
      </c>
      <c r="C70" s="176"/>
      <c r="D70" s="177"/>
      <c r="E70" s="177"/>
      <c r="F70" s="177"/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 t="s">
        <v>270</v>
      </c>
      <c r="B71" s="651" t="s">
        <v>3</v>
      </c>
      <c r="C71" s="46" t="s">
        <v>47</v>
      </c>
      <c r="D71" s="909">
        <v>20</v>
      </c>
      <c r="E71" s="78">
        <v>0.505</v>
      </c>
      <c r="F71" s="910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585"/>
      <c r="B72" s="358" t="s">
        <v>10</v>
      </c>
      <c r="C72" s="359"/>
      <c r="D72" s="84"/>
      <c r="E72" s="84"/>
      <c r="F72" s="84"/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x14ac:dyDescent="0.2">
      <c r="A73" s="904" t="s">
        <v>707</v>
      </c>
      <c r="B73" s="730" t="s">
        <v>3</v>
      </c>
      <c r="C73" s="903" t="s">
        <v>49</v>
      </c>
      <c r="D73" s="100">
        <v>20</v>
      </c>
      <c r="E73" s="57">
        <v>0.4</v>
      </c>
      <c r="F73" s="491">
        <v>80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5" t="s">
        <v>864</v>
      </c>
      <c r="B74" s="896" t="s">
        <v>3</v>
      </c>
      <c r="C74" s="900" t="s">
        <v>579</v>
      </c>
      <c r="D74" s="107">
        <v>12</v>
      </c>
      <c r="E74" s="58">
        <v>0.4</v>
      </c>
      <c r="F74" s="480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709</v>
      </c>
      <c r="B75" s="879" t="s">
        <v>3</v>
      </c>
      <c r="C75" s="901" t="s">
        <v>52</v>
      </c>
      <c r="D75" s="107">
        <v>10</v>
      </c>
      <c r="E75" s="86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4.25" customHeight="1" thickBot="1" x14ac:dyDescent="0.25">
      <c r="A76" s="906" t="s">
        <v>708</v>
      </c>
      <c r="B76" s="881" t="s">
        <v>4</v>
      </c>
      <c r="C76" s="902" t="s">
        <v>5</v>
      </c>
      <c r="D76" s="102">
        <v>12</v>
      </c>
      <c r="E76" s="87">
        <v>0.4</v>
      </c>
      <c r="F76" s="550">
        <v>54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8" customHeight="1" thickBot="1" x14ac:dyDescent="0.3">
      <c r="A77" s="894"/>
      <c r="B77" s="908" t="s">
        <v>1160</v>
      </c>
      <c r="C77" s="889"/>
      <c r="D77" s="909"/>
      <c r="E77" s="913"/>
      <c r="F77" s="910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3.5" thickBot="1" x14ac:dyDescent="0.25">
      <c r="A78" s="895" t="s">
        <v>1163</v>
      </c>
      <c r="B78" s="896" t="s">
        <v>1161</v>
      </c>
      <c r="C78" s="899" t="s">
        <v>1162</v>
      </c>
      <c r="D78" s="911">
        <v>8</v>
      </c>
      <c r="E78" s="830">
        <v>0.505</v>
      </c>
      <c r="F78" s="912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6.5" thickBot="1" x14ac:dyDescent="0.25">
      <c r="A79" s="872"/>
      <c r="B79" s="897" t="s">
        <v>139</v>
      </c>
      <c r="C79" s="235"/>
      <c r="D79" s="890"/>
      <c r="E79" s="70"/>
      <c r="F79" s="546"/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3">
      <c r="A80" s="872"/>
      <c r="B80" s="898" t="s">
        <v>210</v>
      </c>
      <c r="C80" s="889"/>
      <c r="D80" s="891"/>
      <c r="E80" s="892"/>
      <c r="F80" s="893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272</v>
      </c>
      <c r="B81" s="99" t="s">
        <v>212</v>
      </c>
      <c r="C81" s="46" t="s">
        <v>38</v>
      </c>
      <c r="D81" s="100">
        <v>20</v>
      </c>
      <c r="E81" s="67">
        <v>0.505</v>
      </c>
      <c r="F81" s="491">
        <v>144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1029</v>
      </c>
      <c r="B82" s="781" t="s">
        <v>965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271</v>
      </c>
      <c r="B83" s="185" t="s">
        <v>211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1276</v>
      </c>
      <c r="B84" s="185" t="s">
        <v>1277</v>
      </c>
      <c r="C84" s="50" t="s">
        <v>955</v>
      </c>
      <c r="D84" s="107">
        <v>20</v>
      </c>
      <c r="E84" s="58">
        <v>0.25</v>
      </c>
      <c r="F84" s="480">
        <v>80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1197</v>
      </c>
      <c r="B85" s="185" t="s">
        <v>1198</v>
      </c>
      <c r="C85" s="746" t="s">
        <v>15</v>
      </c>
      <c r="D85" s="747">
        <v>8</v>
      </c>
      <c r="E85" s="59">
        <v>0.505</v>
      </c>
      <c r="F85" s="52">
        <v>64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964</v>
      </c>
      <c r="B86" s="185" t="s">
        <v>963</v>
      </c>
      <c r="C86" s="50" t="s">
        <v>38</v>
      </c>
      <c r="D86" s="107">
        <v>20</v>
      </c>
      <c r="E86" s="58">
        <v>0.25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273</v>
      </c>
      <c r="B87" s="185" t="s">
        <v>214</v>
      </c>
      <c r="C87" s="50" t="s">
        <v>38</v>
      </c>
      <c r="D87" s="107">
        <v>20</v>
      </c>
      <c r="E87" s="59">
        <v>0.505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1278</v>
      </c>
      <c r="B88" s="185" t="s">
        <v>1279</v>
      </c>
      <c r="C88" s="50" t="s">
        <v>955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1199</v>
      </c>
      <c r="B89" s="185" t="s">
        <v>1200</v>
      </c>
      <c r="C89" s="746" t="s">
        <v>15</v>
      </c>
      <c r="D89" s="747">
        <v>8</v>
      </c>
      <c r="E89" s="59">
        <v>0.505</v>
      </c>
      <c r="F89" s="52">
        <v>64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719</v>
      </c>
      <c r="B90" s="185" t="s">
        <v>718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274</v>
      </c>
      <c r="B91" s="185" t="s">
        <v>213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1201</v>
      </c>
      <c r="B92" s="185" t="s">
        <v>1202</v>
      </c>
      <c r="C92" s="746" t="s">
        <v>15</v>
      </c>
      <c r="D92" s="747">
        <v>8</v>
      </c>
      <c r="E92" s="59">
        <v>0.505</v>
      </c>
      <c r="F92" s="52">
        <v>64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953</v>
      </c>
      <c r="B93" s="185" t="s">
        <v>954</v>
      </c>
      <c r="C93" s="50" t="s">
        <v>955</v>
      </c>
      <c r="D93" s="107">
        <v>20</v>
      </c>
      <c r="E93" s="58">
        <v>0.25</v>
      </c>
      <c r="F93" s="480">
        <v>80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>
        <v>28300</v>
      </c>
      <c r="B94" s="185" t="s">
        <v>534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28146</v>
      </c>
      <c r="B95" s="185" t="s">
        <v>535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 t="s">
        <v>624</v>
      </c>
      <c r="B96" s="185" t="s">
        <v>623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627</v>
      </c>
      <c r="B97" s="185" t="s">
        <v>626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1191</v>
      </c>
      <c r="B98" s="185" t="s">
        <v>1192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1193</v>
      </c>
      <c r="B99" s="185" t="s">
        <v>1194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773</v>
      </c>
      <c r="B100" s="185" t="s">
        <v>774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ht="16.5" thickBot="1" x14ac:dyDescent="0.3">
      <c r="A101" s="338"/>
      <c r="B101" s="778" t="s">
        <v>175</v>
      </c>
      <c r="C101" s="779"/>
      <c r="D101" s="70"/>
      <c r="E101" s="70"/>
      <c r="F101" s="70"/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8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3.5" thickBot="1" x14ac:dyDescent="0.25">
      <c r="A103" s="338" t="s">
        <v>275</v>
      </c>
      <c r="B103" s="101" t="s">
        <v>231</v>
      </c>
      <c r="C103" s="53" t="s">
        <v>49</v>
      </c>
      <c r="D103" s="102">
        <v>20</v>
      </c>
      <c r="E103" s="60">
        <v>0.3</v>
      </c>
      <c r="F103" s="34">
        <v>80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/>
      <c r="B104" s="25" t="s">
        <v>11</v>
      </c>
      <c r="C104" s="929"/>
      <c r="D104" s="45"/>
      <c r="E104" s="45"/>
      <c r="F104" s="45"/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1188</v>
      </c>
      <c r="B105" s="933" t="s">
        <v>381</v>
      </c>
      <c r="C105" s="46" t="s">
        <v>50</v>
      </c>
      <c r="D105" s="81">
        <v>120</v>
      </c>
      <c r="E105" s="96">
        <v>0.4</v>
      </c>
      <c r="F105" s="491">
        <v>180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382</v>
      </c>
      <c r="B106" s="930" t="s">
        <v>381</v>
      </c>
      <c r="C106" s="454" t="s">
        <v>50</v>
      </c>
      <c r="D106" s="931">
        <v>480</v>
      </c>
      <c r="E106" s="932">
        <v>0.4</v>
      </c>
      <c r="F106" s="934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276</v>
      </c>
      <c r="B107" s="602" t="s">
        <v>232</v>
      </c>
      <c r="C107" s="603" t="s">
        <v>50</v>
      </c>
      <c r="D107" s="604">
        <v>480</v>
      </c>
      <c r="E107" s="605">
        <v>0.25</v>
      </c>
      <c r="F107" s="935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1189</v>
      </c>
      <c r="B108" s="453" t="s">
        <v>140</v>
      </c>
      <c r="C108" s="454" t="s">
        <v>50</v>
      </c>
      <c r="D108" s="455">
        <v>120</v>
      </c>
      <c r="E108" s="456"/>
      <c r="F108" s="934">
        <v>180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277</v>
      </c>
      <c r="B109" s="453" t="s">
        <v>140</v>
      </c>
      <c r="C109" s="454" t="s">
        <v>50</v>
      </c>
      <c r="D109" s="455">
        <v>480</v>
      </c>
      <c r="E109" s="456"/>
      <c r="F109" s="934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1190</v>
      </c>
      <c r="B110" s="453" t="s">
        <v>141</v>
      </c>
      <c r="C110" s="454" t="s">
        <v>50</v>
      </c>
      <c r="D110" s="455">
        <v>120</v>
      </c>
      <c r="E110" s="456"/>
      <c r="F110" s="934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278</v>
      </c>
      <c r="B111" s="453" t="s">
        <v>141</v>
      </c>
      <c r="C111" s="454" t="s">
        <v>50</v>
      </c>
      <c r="D111" s="455">
        <v>480</v>
      </c>
      <c r="E111" s="456"/>
      <c r="F111" s="934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1011</v>
      </c>
      <c r="B112" s="453" t="s">
        <v>1010</v>
      </c>
      <c r="C112" s="454" t="s">
        <v>1009</v>
      </c>
      <c r="D112" s="455">
        <v>300</v>
      </c>
      <c r="E112" s="456"/>
      <c r="F112" s="934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>
        <v>32101</v>
      </c>
      <c r="B113" s="602" t="s">
        <v>537</v>
      </c>
      <c r="C113" s="603" t="s">
        <v>536</v>
      </c>
      <c r="D113" s="604">
        <v>108</v>
      </c>
      <c r="E113" s="605">
        <v>0.505</v>
      </c>
      <c r="F113" s="935">
        <v>140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32102</v>
      </c>
      <c r="B114" s="602" t="s">
        <v>538</v>
      </c>
      <c r="C114" s="603" t="s">
        <v>536</v>
      </c>
      <c r="D114" s="604">
        <v>108</v>
      </c>
      <c r="E114" s="605">
        <v>0.505</v>
      </c>
      <c r="F114" s="935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ht="13.5" thickBot="1" x14ac:dyDescent="0.25">
      <c r="A115" s="338">
        <v>32103</v>
      </c>
      <c r="B115" s="602" t="s">
        <v>539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/>
      <c r="B116" s="25" t="s">
        <v>12</v>
      </c>
      <c r="C116" s="936"/>
      <c r="D116" s="937"/>
      <c r="E116" s="937"/>
      <c r="F116" s="938"/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972</v>
      </c>
      <c r="B117" s="792" t="s">
        <v>971</v>
      </c>
      <c r="C117" s="236" t="s">
        <v>973</v>
      </c>
      <c r="D117" s="237">
        <v>16</v>
      </c>
      <c r="E117" s="237" t="s">
        <v>62</v>
      </c>
      <c r="F117" s="478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975</v>
      </c>
      <c r="B118" s="793" t="s">
        <v>974</v>
      </c>
      <c r="C118" s="789" t="s">
        <v>973</v>
      </c>
      <c r="D118" s="790">
        <v>16</v>
      </c>
      <c r="E118" s="790" t="s">
        <v>62</v>
      </c>
      <c r="F118" s="791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280</v>
      </c>
      <c r="B119" s="788" t="s">
        <v>144</v>
      </c>
      <c r="C119" s="789" t="s">
        <v>27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281</v>
      </c>
      <c r="B120" s="654" t="s">
        <v>151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282</v>
      </c>
      <c r="B121" s="654" t="s">
        <v>150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283</v>
      </c>
      <c r="B122" s="654" t="s">
        <v>204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416</v>
      </c>
      <c r="B123" s="654" t="s">
        <v>415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ht="13.5" customHeight="1" x14ac:dyDescent="0.2">
      <c r="A124" s="338" t="s">
        <v>284</v>
      </c>
      <c r="B124" s="654" t="s">
        <v>145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285</v>
      </c>
      <c r="B125" s="654" t="s">
        <v>146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286</v>
      </c>
      <c r="B126" s="654" t="s">
        <v>147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287</v>
      </c>
      <c r="B127" s="654" t="s">
        <v>148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387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458</v>
      </c>
      <c r="B129" s="654" t="s">
        <v>457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471</v>
      </c>
      <c r="B130" s="654" t="s">
        <v>152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1153</v>
      </c>
      <c r="B131" s="654" t="s">
        <v>588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1152</v>
      </c>
      <c r="B132" s="654" t="s">
        <v>589</v>
      </c>
      <c r="C132" s="548" t="s">
        <v>27</v>
      </c>
      <c r="D132" s="545">
        <v>16</v>
      </c>
      <c r="E132" s="240" t="s">
        <v>62</v>
      </c>
      <c r="F132" s="557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616</v>
      </c>
      <c r="B133" s="654" t="s">
        <v>617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619</v>
      </c>
      <c r="B134" s="654" t="s">
        <v>618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1219</v>
      </c>
      <c r="B135" s="654" t="s">
        <v>1218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288</v>
      </c>
      <c r="B136" s="655" t="s">
        <v>143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289</v>
      </c>
      <c r="B137" s="655" t="s">
        <v>142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290</v>
      </c>
      <c r="B138" s="655" t="s">
        <v>205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291</v>
      </c>
      <c r="B139" s="655" t="s">
        <v>149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292</v>
      </c>
      <c r="B140" s="655" t="s">
        <v>206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293</v>
      </c>
      <c r="B141" s="655" t="s">
        <v>146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294</v>
      </c>
      <c r="B142" s="656" t="s">
        <v>147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841</v>
      </c>
      <c r="B143" s="656" t="s">
        <v>840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890</v>
      </c>
      <c r="B144" s="655" t="s">
        <v>891</v>
      </c>
      <c r="C144" s="52" t="s">
        <v>27</v>
      </c>
      <c r="D144" s="93">
        <v>16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1126</v>
      </c>
      <c r="B145" s="655" t="s">
        <v>588</v>
      </c>
      <c r="C145" s="52" t="s">
        <v>31</v>
      </c>
      <c r="D145" s="93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1124</v>
      </c>
      <c r="B146" s="655" t="s">
        <v>1125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295</v>
      </c>
      <c r="B147" s="657" t="s">
        <v>143</v>
      </c>
      <c r="C147" s="431" t="s">
        <v>209</v>
      </c>
      <c r="D147" s="432">
        <v>6</v>
      </c>
      <c r="E147" s="432" t="s">
        <v>62</v>
      </c>
      <c r="F147" s="481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296</v>
      </c>
      <c r="B148" s="657" t="s">
        <v>149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252</v>
      </c>
      <c r="B149" s="657" t="s">
        <v>152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1030</v>
      </c>
      <c r="B150" s="658" t="s">
        <v>588</v>
      </c>
      <c r="C150" s="548" t="s">
        <v>209</v>
      </c>
      <c r="D150" s="545">
        <v>6</v>
      </c>
      <c r="E150" s="545" t="s">
        <v>62</v>
      </c>
      <c r="F150" s="557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1031</v>
      </c>
      <c r="B151" s="1013" t="s">
        <v>589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1227</v>
      </c>
      <c r="B152" s="1010" t="s">
        <v>1226</v>
      </c>
      <c r="C152" s="1011">
        <v>1000</v>
      </c>
      <c r="D152" s="1012">
        <v>8</v>
      </c>
      <c r="E152" s="545" t="s">
        <v>62</v>
      </c>
      <c r="F152" s="935">
        <v>64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ht="13.5" thickBot="1" x14ac:dyDescent="0.25">
      <c r="A153" s="338" t="s">
        <v>1228</v>
      </c>
      <c r="B153" s="744" t="s">
        <v>1229</v>
      </c>
      <c r="C153" s="549">
        <v>1000</v>
      </c>
      <c r="D153" s="551">
        <v>8</v>
      </c>
      <c r="E153" s="545" t="s">
        <v>62</v>
      </c>
      <c r="F153" s="552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872"/>
      <c r="B154" s="945" t="s">
        <v>13</v>
      </c>
      <c r="C154" s="957"/>
      <c r="D154" s="25"/>
      <c r="E154" s="966"/>
      <c r="F154" s="961"/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 t="s">
        <v>1203</v>
      </c>
      <c r="B155" s="979" t="s">
        <v>1204</v>
      </c>
      <c r="C155" s="272" t="s">
        <v>170</v>
      </c>
      <c r="D155" s="977">
        <v>72</v>
      </c>
      <c r="E155" s="437" t="s">
        <v>62</v>
      </c>
      <c r="F155" s="978">
        <v>144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1290</v>
      </c>
      <c r="B156" s="979" t="s">
        <v>1289</v>
      </c>
      <c r="C156" s="272" t="s">
        <v>2</v>
      </c>
      <c r="D156" s="977">
        <v>18</v>
      </c>
      <c r="E156" s="437" t="s">
        <v>62</v>
      </c>
      <c r="F156" s="978">
        <v>147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297</v>
      </c>
      <c r="B157" s="980" t="s">
        <v>96</v>
      </c>
      <c r="C157" s="454" t="s">
        <v>118</v>
      </c>
      <c r="D157" s="958">
        <v>12</v>
      </c>
      <c r="E157" s="437" t="s">
        <v>62</v>
      </c>
      <c r="F157" s="962">
        <v>190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298</v>
      </c>
      <c r="B158" s="973" t="s">
        <v>14</v>
      </c>
      <c r="C158" s="278" t="s">
        <v>31</v>
      </c>
      <c r="D158" s="959">
        <v>12</v>
      </c>
      <c r="E158" s="437" t="s">
        <v>62</v>
      </c>
      <c r="F158" s="963">
        <v>66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ht="13.5" thickBot="1" x14ac:dyDescent="0.25">
      <c r="A159" s="872" t="s">
        <v>299</v>
      </c>
      <c r="B159" s="981" t="s">
        <v>14</v>
      </c>
      <c r="C159" s="621" t="s">
        <v>15</v>
      </c>
      <c r="D159" s="960">
        <v>6</v>
      </c>
      <c r="E159" s="964" t="s">
        <v>62</v>
      </c>
      <c r="F159" s="965">
        <v>80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/>
      <c r="B160" s="373" t="s">
        <v>22</v>
      </c>
      <c r="C160" s="187"/>
      <c r="D160" s="45"/>
      <c r="E160" s="45"/>
      <c r="F160" s="45"/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300</v>
      </c>
      <c r="B161" s="331" t="s">
        <v>28</v>
      </c>
      <c r="C161" s="105" t="s">
        <v>27</v>
      </c>
      <c r="D161" s="436">
        <v>16</v>
      </c>
      <c r="E161" s="93" t="s">
        <v>62</v>
      </c>
      <c r="F161" s="106">
        <v>144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301</v>
      </c>
      <c r="B162" s="622" t="s">
        <v>20</v>
      </c>
      <c r="C162" s="623" t="s">
        <v>27</v>
      </c>
      <c r="D162" s="624">
        <v>16</v>
      </c>
      <c r="E162" s="545" t="s">
        <v>62</v>
      </c>
      <c r="F162" s="625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1275</v>
      </c>
      <c r="B163" s="330" t="s">
        <v>1238</v>
      </c>
      <c r="C163" s="105" t="s">
        <v>15</v>
      </c>
      <c r="D163" s="436">
        <v>8</v>
      </c>
      <c r="E163" s="93" t="s">
        <v>62</v>
      </c>
      <c r="F163" s="106">
        <v>64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302</v>
      </c>
      <c r="B164" s="331" t="s">
        <v>21</v>
      </c>
      <c r="C164" s="105" t="s">
        <v>27</v>
      </c>
      <c r="D164" s="436">
        <v>16</v>
      </c>
      <c r="E164" s="93" t="s">
        <v>62</v>
      </c>
      <c r="F164" s="1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303</v>
      </c>
      <c r="B165" s="330" t="s">
        <v>19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1237</v>
      </c>
      <c r="B166" s="330" t="s">
        <v>19</v>
      </c>
      <c r="C166" s="105" t="s">
        <v>15</v>
      </c>
      <c r="D166" s="436">
        <v>8</v>
      </c>
      <c r="E166" s="93" t="s">
        <v>62</v>
      </c>
      <c r="F166" s="106">
        <v>64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304</v>
      </c>
      <c r="B167" s="330" t="s">
        <v>187</v>
      </c>
      <c r="C167" s="278" t="s">
        <v>27</v>
      </c>
      <c r="D167" s="436">
        <v>16</v>
      </c>
      <c r="E167" s="93" t="s">
        <v>62</v>
      </c>
      <c r="F167" s="4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305</v>
      </c>
      <c r="B168" s="330" t="s">
        <v>24</v>
      </c>
      <c r="C168" s="105" t="s">
        <v>27</v>
      </c>
      <c r="D168" s="436">
        <v>16</v>
      </c>
      <c r="E168" s="93" t="s">
        <v>62</v>
      </c>
      <c r="F168" s="1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306</v>
      </c>
      <c r="B169" s="330" t="s">
        <v>223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307</v>
      </c>
      <c r="B170" s="330" t="s">
        <v>23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308</v>
      </c>
      <c r="B171" s="331" t="s">
        <v>18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1244</v>
      </c>
      <c r="B172" s="331" t="s">
        <v>18</v>
      </c>
      <c r="C172" s="105" t="s">
        <v>15</v>
      </c>
      <c r="D172" s="436">
        <v>8</v>
      </c>
      <c r="E172" s="93" t="s">
        <v>62</v>
      </c>
      <c r="F172" s="106">
        <v>64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309</v>
      </c>
      <c r="B173" s="330" t="s">
        <v>153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310</v>
      </c>
      <c r="B174" s="330" t="s">
        <v>154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828</v>
      </c>
      <c r="B175" s="721" t="s">
        <v>829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883</v>
      </c>
      <c r="B176" s="330" t="s">
        <v>879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882</v>
      </c>
      <c r="B177" s="330" t="s">
        <v>878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881</v>
      </c>
      <c r="B178" s="330" t="s">
        <v>880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612</v>
      </c>
      <c r="B179" s="330" t="s">
        <v>611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311</v>
      </c>
      <c r="B180" s="330" t="s">
        <v>222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582</v>
      </c>
      <c r="B181" s="330" t="s">
        <v>581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854</v>
      </c>
      <c r="B182" s="330" t="s">
        <v>853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766</v>
      </c>
      <c r="B183" s="330" t="s">
        <v>770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767</v>
      </c>
      <c r="B184" s="330" t="s">
        <v>771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760</v>
      </c>
      <c r="B185" s="330" t="s">
        <v>772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706</v>
      </c>
      <c r="B186" s="599" t="s">
        <v>705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479</v>
      </c>
      <c r="B187" s="659" t="s">
        <v>477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480</v>
      </c>
      <c r="B188" s="659" t="s">
        <v>478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312</v>
      </c>
      <c r="B189" s="331" t="s">
        <v>43</v>
      </c>
      <c r="C189" s="105" t="s">
        <v>30</v>
      </c>
      <c r="D189" s="438">
        <v>10</v>
      </c>
      <c r="E189" s="93" t="s">
        <v>62</v>
      </c>
      <c r="F189" s="462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313</v>
      </c>
      <c r="B190" s="330" t="s">
        <v>40</v>
      </c>
      <c r="C190" s="278" t="s">
        <v>30</v>
      </c>
      <c r="D190" s="436">
        <v>10</v>
      </c>
      <c r="E190" s="93" t="s">
        <v>62</v>
      </c>
      <c r="F190" s="127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314</v>
      </c>
      <c r="B191" s="330" t="s">
        <v>42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315</v>
      </c>
      <c r="B192" s="330" t="s">
        <v>188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316</v>
      </c>
      <c r="B193" s="331" t="s">
        <v>41</v>
      </c>
      <c r="C193" s="105" t="s">
        <v>30</v>
      </c>
      <c r="D193" s="438">
        <v>10</v>
      </c>
      <c r="E193" s="93" t="s">
        <v>62</v>
      </c>
      <c r="F193" s="462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317</v>
      </c>
      <c r="B194" s="330" t="s">
        <v>192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318</v>
      </c>
      <c r="B195" s="331" t="s">
        <v>44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319</v>
      </c>
      <c r="B196" s="330" t="s">
        <v>75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320</v>
      </c>
      <c r="B197" s="330" t="s">
        <v>178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ht="13.5" thickBot="1" x14ac:dyDescent="0.25">
      <c r="A198" s="338" t="s">
        <v>321</v>
      </c>
      <c r="B198" s="330" t="s">
        <v>179</v>
      </c>
      <c r="C198" s="280" t="s">
        <v>30</v>
      </c>
      <c r="D198" s="439">
        <v>10</v>
      </c>
      <c r="E198" s="94" t="s">
        <v>62</v>
      </c>
      <c r="F198" s="11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/>
      <c r="B199" s="226" t="s">
        <v>34</v>
      </c>
      <c r="C199" s="227"/>
      <c r="D199" s="228"/>
      <c r="E199" s="228"/>
      <c r="F199" s="230"/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585"/>
      <c r="B200" s="25" t="s">
        <v>667</v>
      </c>
      <c r="C200" s="141"/>
      <c r="D200" s="45"/>
      <c r="E200" s="45"/>
      <c r="F200" s="45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691" t="s">
        <v>748</v>
      </c>
      <c r="B201" s="660" t="s">
        <v>668</v>
      </c>
      <c r="C201" s="636" t="s">
        <v>740</v>
      </c>
      <c r="D201" s="107">
        <v>12</v>
      </c>
      <c r="E201" s="112" t="s">
        <v>62</v>
      </c>
      <c r="F201" s="406">
        <v>120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749</v>
      </c>
      <c r="B202" s="660" t="s">
        <v>677</v>
      </c>
      <c r="C202" s="636" t="s">
        <v>740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742</v>
      </c>
      <c r="B203" s="637" t="s">
        <v>741</v>
      </c>
      <c r="C203" s="278" t="s">
        <v>740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745</v>
      </c>
      <c r="B204" s="637" t="s">
        <v>743</v>
      </c>
      <c r="C204" s="568" t="s">
        <v>744</v>
      </c>
      <c r="D204" s="569">
        <v>12</v>
      </c>
      <c r="E204" s="629" t="s">
        <v>62</v>
      </c>
      <c r="F204" s="570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 t="s">
        <v>817</v>
      </c>
      <c r="B205" s="637" t="s">
        <v>816</v>
      </c>
      <c r="C205" s="568" t="s">
        <v>740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226" t="s">
        <v>34</v>
      </c>
      <c r="C206" s="227"/>
      <c r="D206" s="228"/>
      <c r="E206" s="228"/>
      <c r="F206" s="230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5" t="s">
        <v>481</v>
      </c>
      <c r="C207" s="141"/>
      <c r="D207" s="45"/>
      <c r="E207" s="45"/>
      <c r="F207" s="45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1027</v>
      </c>
      <c r="B208" s="661" t="s">
        <v>482</v>
      </c>
      <c r="C208" s="131" t="s">
        <v>27</v>
      </c>
      <c r="D208" s="91">
        <v>16</v>
      </c>
      <c r="E208" s="111" t="s">
        <v>102</v>
      </c>
      <c r="F208" s="522">
        <v>144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>
        <v>31495</v>
      </c>
      <c r="B209" s="333" t="s">
        <v>754</v>
      </c>
      <c r="C209" s="117" t="s">
        <v>27</v>
      </c>
      <c r="D209" s="94">
        <v>16</v>
      </c>
      <c r="E209" s="113" t="s">
        <v>102</v>
      </c>
      <c r="F209" s="524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31494</v>
      </c>
      <c r="B210" s="662" t="s">
        <v>782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/>
      <c r="B211" s="519" t="s">
        <v>34</v>
      </c>
      <c r="C211" s="520"/>
      <c r="D211" s="493"/>
      <c r="E211" s="493"/>
      <c r="F211" s="521"/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307" t="s">
        <v>16</v>
      </c>
      <c r="C212" s="308"/>
      <c r="D212" s="309"/>
      <c r="E212" s="309"/>
      <c r="F212" s="309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115">
        <v>168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323</v>
      </c>
      <c r="B214" s="331" t="s">
        <v>46</v>
      </c>
      <c r="C214" s="272" t="s">
        <v>37</v>
      </c>
      <c r="D214" s="275">
        <v>15</v>
      </c>
      <c r="E214" s="97" t="s">
        <v>102</v>
      </c>
      <c r="F214" s="462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638</v>
      </c>
      <c r="B215" s="330" t="s">
        <v>637</v>
      </c>
      <c r="C215" s="50" t="s">
        <v>2</v>
      </c>
      <c r="D215" s="581">
        <v>18</v>
      </c>
      <c r="E215" s="93" t="s">
        <v>102</v>
      </c>
      <c r="F215" s="52">
        <v>147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1033</v>
      </c>
      <c r="B216" s="637" t="s">
        <v>693</v>
      </c>
      <c r="C216" s="630" t="s">
        <v>172</v>
      </c>
      <c r="D216" s="631">
        <v>16</v>
      </c>
      <c r="E216" s="93" t="s">
        <v>102</v>
      </c>
      <c r="F216" s="536">
        <v>144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1274</v>
      </c>
      <c r="B217" s="1025" t="s">
        <v>1266</v>
      </c>
      <c r="C217" s="630">
        <v>1000</v>
      </c>
      <c r="D217" s="631">
        <v>8</v>
      </c>
      <c r="E217" s="93" t="s">
        <v>102</v>
      </c>
      <c r="F217" s="536">
        <v>64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640</v>
      </c>
      <c r="B218" s="583" t="s">
        <v>643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1032</v>
      </c>
      <c r="B219" s="1026" t="s">
        <v>692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644</v>
      </c>
      <c r="C220" s="50" t="s">
        <v>2</v>
      </c>
      <c r="D220" s="581">
        <v>18</v>
      </c>
      <c r="E220" s="93" t="s">
        <v>102</v>
      </c>
      <c r="F220" s="52">
        <v>114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324</v>
      </c>
      <c r="B221" s="332" t="s">
        <v>702</v>
      </c>
      <c r="C221" s="279" t="s">
        <v>29</v>
      </c>
      <c r="D221" s="285">
        <v>12</v>
      </c>
      <c r="E221" s="97" t="s">
        <v>102</v>
      </c>
      <c r="F221" s="162">
        <v>190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704</v>
      </c>
      <c r="B222" s="598" t="s">
        <v>703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164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/>
      <c r="B224" s="226" t="s">
        <v>34</v>
      </c>
      <c r="C224" s="227"/>
      <c r="D224" s="228"/>
      <c r="E224" s="228"/>
      <c r="F224" s="230"/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461" t="s">
        <v>17</v>
      </c>
      <c r="C225" s="313"/>
      <c r="D225" s="309"/>
      <c r="E225" s="309"/>
      <c r="F225" s="309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x14ac:dyDescent="0.2">
      <c r="A226" s="690" t="s">
        <v>326</v>
      </c>
      <c r="B226" s="626" t="s">
        <v>39</v>
      </c>
      <c r="C226" s="104" t="s">
        <v>37</v>
      </c>
      <c r="D226" s="284">
        <v>15</v>
      </c>
      <c r="E226" s="95" t="s">
        <v>102</v>
      </c>
      <c r="F226" s="115">
        <v>168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645</v>
      </c>
      <c r="B227" s="622" t="s">
        <v>95</v>
      </c>
      <c r="C227" s="50" t="s">
        <v>2</v>
      </c>
      <c r="D227" s="581">
        <v>18</v>
      </c>
      <c r="E227" s="93" t="s">
        <v>102</v>
      </c>
      <c r="F227" s="52">
        <v>147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696</v>
      </c>
      <c r="B228" s="627" t="s">
        <v>695</v>
      </c>
      <c r="C228" s="630" t="s">
        <v>172</v>
      </c>
      <c r="D228" s="631">
        <v>16</v>
      </c>
      <c r="E228" s="93" t="s">
        <v>102</v>
      </c>
      <c r="F228" s="536">
        <v>144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327</v>
      </c>
      <c r="B229" s="628" t="s">
        <v>136</v>
      </c>
      <c r="C229" s="280" t="s">
        <v>29</v>
      </c>
      <c r="D229" s="288">
        <v>12</v>
      </c>
      <c r="E229" s="94" t="s">
        <v>102</v>
      </c>
      <c r="F229" s="129">
        <v>190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/>
      <c r="B230" s="226" t="s">
        <v>34</v>
      </c>
      <c r="C230" s="227"/>
      <c r="D230" s="228"/>
      <c r="E230" s="228"/>
      <c r="F230" s="230"/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461" t="s">
        <v>119</v>
      </c>
      <c r="C231" s="313"/>
      <c r="D231" s="309"/>
      <c r="E231" s="309"/>
      <c r="F231" s="309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131">
        <v>168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647</v>
      </c>
      <c r="B233" s="330" t="s">
        <v>117</v>
      </c>
      <c r="C233" s="50" t="s">
        <v>2</v>
      </c>
      <c r="D233" s="581">
        <v>18</v>
      </c>
      <c r="E233" s="93" t="s">
        <v>102</v>
      </c>
      <c r="F233" s="52">
        <v>147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 t="s">
        <v>1216</v>
      </c>
      <c r="B234" s="333" t="s">
        <v>1217</v>
      </c>
      <c r="C234" s="630" t="s">
        <v>172</v>
      </c>
      <c r="D234" s="631">
        <v>16</v>
      </c>
      <c r="E234" s="93" t="s">
        <v>102</v>
      </c>
      <c r="F234" s="536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329</v>
      </c>
      <c r="B235" s="333" t="s">
        <v>138</v>
      </c>
      <c r="C235" s="280" t="s">
        <v>29</v>
      </c>
      <c r="D235" s="288">
        <v>12</v>
      </c>
      <c r="E235" s="94" t="s">
        <v>102</v>
      </c>
      <c r="F235" s="129">
        <v>190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/>
      <c r="B236" s="226" t="s">
        <v>34</v>
      </c>
      <c r="C236" s="227"/>
      <c r="D236" s="228"/>
      <c r="E236" s="228"/>
      <c r="F236" s="230"/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376" t="s">
        <v>114</v>
      </c>
      <c r="C237" s="377"/>
      <c r="D237" s="378"/>
      <c r="E237" s="378"/>
      <c r="F237" s="378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x14ac:dyDescent="0.2">
      <c r="A238" s="338" t="s">
        <v>330</v>
      </c>
      <c r="B238" s="663" t="s">
        <v>112</v>
      </c>
      <c r="C238" s="131" t="s">
        <v>27</v>
      </c>
      <c r="D238" s="131">
        <v>16</v>
      </c>
      <c r="E238" s="131" t="s">
        <v>62</v>
      </c>
      <c r="F238" s="522">
        <v>144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331</v>
      </c>
      <c r="B239" s="660" t="s">
        <v>113</v>
      </c>
      <c r="C239" s="127" t="s">
        <v>27</v>
      </c>
      <c r="D239" s="127">
        <v>16</v>
      </c>
      <c r="E239" s="127" t="s">
        <v>62</v>
      </c>
      <c r="F239" s="523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1028</v>
      </c>
      <c r="B240" s="660" t="s">
        <v>521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876</v>
      </c>
      <c r="B241" s="660" t="s">
        <v>877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332</v>
      </c>
      <c r="B242" s="660" t="s">
        <v>177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ht="13.5" thickBot="1" x14ac:dyDescent="0.25">
      <c r="A243" s="338"/>
      <c r="B243" s="519" t="s">
        <v>34</v>
      </c>
      <c r="C243" s="520"/>
      <c r="D243" s="493"/>
      <c r="E243" s="493"/>
      <c r="F243" s="521"/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872"/>
      <c r="B244" s="1028" t="s">
        <v>228</v>
      </c>
      <c r="C244" s="376"/>
      <c r="D244" s="376"/>
      <c r="E244" s="376"/>
      <c r="F244" s="1029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2" t="s">
        <v>333</v>
      </c>
      <c r="B245" s="1041" t="s">
        <v>224</v>
      </c>
      <c r="C245" s="131" t="s">
        <v>227</v>
      </c>
      <c r="D245" s="289">
        <v>16</v>
      </c>
      <c r="E245" s="131" t="s">
        <v>62</v>
      </c>
      <c r="F245" s="588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334</v>
      </c>
      <c r="B246" s="721" t="s">
        <v>225</v>
      </c>
      <c r="C246" s="127" t="s">
        <v>227</v>
      </c>
      <c r="D246" s="290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335</v>
      </c>
      <c r="B247" s="721" t="s">
        <v>226</v>
      </c>
      <c r="C247" s="127" t="s">
        <v>227</v>
      </c>
      <c r="D247" s="290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1301</v>
      </c>
      <c r="B248" s="721" t="s">
        <v>1302</v>
      </c>
      <c r="C248" s="492" t="s">
        <v>15</v>
      </c>
      <c r="D248" s="274">
        <v>8</v>
      </c>
      <c r="E248" s="93" t="s">
        <v>62</v>
      </c>
      <c r="F248" s="106">
        <v>64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776</v>
      </c>
      <c r="B249" s="721" t="s">
        <v>775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1297</v>
      </c>
      <c r="B250" s="721" t="s">
        <v>1298</v>
      </c>
      <c r="C250" s="492" t="s">
        <v>15</v>
      </c>
      <c r="D250" s="274">
        <v>8</v>
      </c>
      <c r="E250" s="93" t="s">
        <v>62</v>
      </c>
      <c r="F250" s="106">
        <v>64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1299</v>
      </c>
      <c r="B251" s="721" t="s">
        <v>1300</v>
      </c>
      <c r="C251" s="492" t="s">
        <v>15</v>
      </c>
      <c r="D251" s="274">
        <v>8</v>
      </c>
      <c r="E251" s="93" t="s">
        <v>62</v>
      </c>
      <c r="F251" s="106">
        <v>64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778</v>
      </c>
      <c r="B252" s="721" t="s">
        <v>777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688</v>
      </c>
      <c r="B253" s="721" t="s">
        <v>687</v>
      </c>
      <c r="C253" s="127" t="s">
        <v>227</v>
      </c>
      <c r="D253" s="290">
        <v>16</v>
      </c>
      <c r="E253" s="127" t="s">
        <v>62</v>
      </c>
      <c r="F253" s="589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689</v>
      </c>
      <c r="B254" s="721" t="s">
        <v>690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1232</v>
      </c>
      <c r="B255" s="721" t="s">
        <v>1231</v>
      </c>
      <c r="C255" s="127" t="s">
        <v>1230</v>
      </c>
      <c r="D255" s="290">
        <v>12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1295</v>
      </c>
      <c r="B256" s="721" t="s">
        <v>1296</v>
      </c>
      <c r="C256" s="127">
        <v>700</v>
      </c>
      <c r="D256" s="290">
        <v>6</v>
      </c>
      <c r="E256" s="127" t="s">
        <v>62</v>
      </c>
      <c r="F256" s="1040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1294</v>
      </c>
      <c r="B257" s="721" t="s">
        <v>1293</v>
      </c>
      <c r="C257" s="492" t="s">
        <v>15</v>
      </c>
      <c r="D257" s="274">
        <v>8</v>
      </c>
      <c r="E257" s="93" t="s">
        <v>62</v>
      </c>
      <c r="F257" s="106">
        <v>64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ht="13.5" thickBot="1" x14ac:dyDescent="0.25">
      <c r="A258" s="1039" t="s">
        <v>1234</v>
      </c>
      <c r="B258" s="1042" t="s">
        <v>1233</v>
      </c>
      <c r="C258" s="612" t="s">
        <v>1230</v>
      </c>
      <c r="D258" s="1043">
        <v>12</v>
      </c>
      <c r="E258" s="612" t="s">
        <v>62</v>
      </c>
      <c r="F258" s="1030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338"/>
      <c r="B259" s="519" t="s">
        <v>34</v>
      </c>
      <c r="C259" s="520"/>
      <c r="D259" s="493"/>
      <c r="E259" s="493"/>
      <c r="F259" s="521"/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338"/>
      <c r="B260" s="376" t="s">
        <v>483</v>
      </c>
      <c r="C260" s="376"/>
      <c r="D260" s="378"/>
      <c r="E260" s="378"/>
      <c r="F260" s="378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 t="s">
        <v>485</v>
      </c>
      <c r="B261" s="333" t="s">
        <v>484</v>
      </c>
      <c r="C261" s="280" t="s">
        <v>172</v>
      </c>
      <c r="D261" s="288">
        <v>16</v>
      </c>
      <c r="E261" s="94" t="s">
        <v>63</v>
      </c>
      <c r="F261" s="382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338"/>
      <c r="B262" s="226" t="s">
        <v>34</v>
      </c>
      <c r="C262" s="227"/>
      <c r="D262" s="228"/>
      <c r="E262" s="228"/>
      <c r="F262" s="230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338"/>
      <c r="B263" s="376" t="s">
        <v>229</v>
      </c>
      <c r="C263" s="376"/>
      <c r="D263" s="378"/>
      <c r="E263" s="378"/>
      <c r="F263" s="378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 t="s">
        <v>336</v>
      </c>
      <c r="B264" s="330" t="s">
        <v>180</v>
      </c>
      <c r="C264" s="278" t="s">
        <v>172</v>
      </c>
      <c r="D264" s="290">
        <v>16</v>
      </c>
      <c r="E264" s="93" t="s">
        <v>102</v>
      </c>
      <c r="F264" s="124">
        <v>144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338"/>
      <c r="B265" s="226" t="s">
        <v>34</v>
      </c>
      <c r="C265" s="227"/>
      <c r="D265" s="228"/>
      <c r="E265" s="228"/>
      <c r="F265" s="230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/>
      <c r="B266" s="461" t="s">
        <v>104</v>
      </c>
      <c r="C266" s="461"/>
      <c r="D266" s="309"/>
      <c r="E266" s="309"/>
      <c r="F266" s="309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338" t="s">
        <v>337</v>
      </c>
      <c r="B267" s="664" t="s">
        <v>109</v>
      </c>
      <c r="C267" s="443" t="s">
        <v>106</v>
      </c>
      <c r="D267" s="115">
        <v>64</v>
      </c>
      <c r="E267" s="115" t="s">
        <v>62</v>
      </c>
      <c r="F267" s="136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 t="s">
        <v>613</v>
      </c>
      <c r="B268" s="665" t="s">
        <v>108</v>
      </c>
      <c r="C268" s="442" t="s">
        <v>105</v>
      </c>
      <c r="D268" s="492">
        <v>64</v>
      </c>
      <c r="E268" s="462" t="s">
        <v>62</v>
      </c>
      <c r="F268" s="12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690" t="s">
        <v>437</v>
      </c>
      <c r="B269" s="666" t="s">
        <v>110</v>
      </c>
      <c r="C269" s="446" t="s">
        <v>107</v>
      </c>
      <c r="D269" s="492">
        <v>64</v>
      </c>
      <c r="E269" s="463" t="s">
        <v>62</v>
      </c>
      <c r="F269" s="134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690"/>
      <c r="B270" s="226" t="s">
        <v>34</v>
      </c>
      <c r="C270" s="227"/>
      <c r="D270" s="493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/>
      <c r="B271" s="309" t="s">
        <v>80</v>
      </c>
      <c r="C271" s="309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690" t="s">
        <v>338</v>
      </c>
      <c r="B272" s="667" t="s">
        <v>156</v>
      </c>
      <c r="C272" s="91" t="s">
        <v>129</v>
      </c>
      <c r="D272" s="1077">
        <v>64</v>
      </c>
      <c r="E272" s="115" t="s">
        <v>62</v>
      </c>
      <c r="F272" s="91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690" t="s">
        <v>339</v>
      </c>
      <c r="B273" s="668" t="s">
        <v>176</v>
      </c>
      <c r="C273" s="93" t="s">
        <v>129</v>
      </c>
      <c r="D273" s="1074"/>
      <c r="E273" s="127" t="s">
        <v>62</v>
      </c>
      <c r="F273" s="9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.75" customHeight="1" x14ac:dyDescent="0.2">
      <c r="A274" s="690" t="s">
        <v>340</v>
      </c>
      <c r="B274" s="660" t="s">
        <v>81</v>
      </c>
      <c r="C274" s="1071" t="s">
        <v>453</v>
      </c>
      <c r="D274" s="1074"/>
      <c r="E274" s="127" t="s">
        <v>62</v>
      </c>
      <c r="F274" s="93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x14ac:dyDescent="0.2">
      <c r="A275" s="690" t="s">
        <v>341</v>
      </c>
      <c r="B275" s="660" t="s">
        <v>88</v>
      </c>
      <c r="C275" s="1072"/>
      <c r="D275" s="1074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x14ac:dyDescent="0.2">
      <c r="A276" s="690" t="s">
        <v>473</v>
      </c>
      <c r="B276" s="660" t="s">
        <v>155</v>
      </c>
      <c r="C276" s="1072"/>
      <c r="D276" s="1074"/>
      <c r="E276" s="492" t="s">
        <v>62</v>
      </c>
      <c r="F276" s="12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476</v>
      </c>
      <c r="B277" s="660" t="s">
        <v>101</v>
      </c>
      <c r="C277" s="1072"/>
      <c r="D277" s="1074"/>
      <c r="E277" s="492" t="s">
        <v>62</v>
      </c>
      <c r="F277" s="12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454</v>
      </c>
      <c r="B278" s="660" t="s">
        <v>32</v>
      </c>
      <c r="C278" s="1072"/>
      <c r="D278" s="1074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" customHeight="1" x14ac:dyDescent="0.2">
      <c r="A279" s="690" t="s">
        <v>520</v>
      </c>
      <c r="B279" s="665" t="s">
        <v>89</v>
      </c>
      <c r="C279" s="1072"/>
      <c r="D279" s="1074"/>
      <c r="E279" s="492" t="s">
        <v>62</v>
      </c>
      <c r="F279" s="52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498</v>
      </c>
      <c r="B280" s="660" t="s">
        <v>45</v>
      </c>
      <c r="C280" s="1073"/>
      <c r="D280" s="1075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652</v>
      </c>
      <c r="B281" s="669" t="s">
        <v>657</v>
      </c>
      <c r="C281" s="579" t="s">
        <v>532</v>
      </c>
      <c r="D281" s="1076">
        <v>32</v>
      </c>
      <c r="E281" s="492" t="s">
        <v>62</v>
      </c>
      <c r="F281" s="123">
        <v>60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653</v>
      </c>
      <c r="B282" s="669" t="s">
        <v>658</v>
      </c>
      <c r="C282" s="579" t="s">
        <v>532</v>
      </c>
      <c r="D282" s="1074"/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655</v>
      </c>
      <c r="B283" s="669" t="s">
        <v>659</v>
      </c>
      <c r="C283" s="579" t="s">
        <v>532</v>
      </c>
      <c r="D283" s="1074"/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662</v>
      </c>
      <c r="B284" s="669" t="s">
        <v>661</v>
      </c>
      <c r="C284" s="579" t="s">
        <v>532</v>
      </c>
      <c r="D284" s="1074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664</v>
      </c>
      <c r="B285" s="669" t="s">
        <v>663</v>
      </c>
      <c r="C285" s="579" t="s">
        <v>532</v>
      </c>
      <c r="D285" s="1074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666</v>
      </c>
      <c r="B286" s="669" t="s">
        <v>665</v>
      </c>
      <c r="C286" s="579" t="s">
        <v>532</v>
      </c>
      <c r="D286" s="1074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656</v>
      </c>
      <c r="B287" s="669" t="s">
        <v>660</v>
      </c>
      <c r="C287" s="503" t="s">
        <v>129</v>
      </c>
      <c r="D287" s="1074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654</v>
      </c>
      <c r="B288" s="669" t="s">
        <v>658</v>
      </c>
      <c r="C288" s="503" t="s">
        <v>129</v>
      </c>
      <c r="D288" s="1075"/>
      <c r="E288" s="492" t="s">
        <v>62</v>
      </c>
      <c r="F288" s="123"/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x14ac:dyDescent="0.2">
      <c r="A289" s="690" t="s">
        <v>342</v>
      </c>
      <c r="B289" s="660" t="s">
        <v>88</v>
      </c>
      <c r="C289" s="517" t="s">
        <v>532</v>
      </c>
      <c r="D289" s="518">
        <v>48</v>
      </c>
      <c r="E289" s="492" t="s">
        <v>62</v>
      </c>
      <c r="F289" s="123">
        <v>48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690">
        <v>31931</v>
      </c>
      <c r="B290" s="660" t="s">
        <v>529</v>
      </c>
      <c r="C290" s="517" t="s">
        <v>531</v>
      </c>
      <c r="D290" s="518">
        <v>32</v>
      </c>
      <c r="E290" s="492" t="s">
        <v>62</v>
      </c>
      <c r="F290" s="123">
        <v>24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>
        <v>31930</v>
      </c>
      <c r="B291" s="660" t="s">
        <v>530</v>
      </c>
      <c r="C291" s="517" t="s">
        <v>531</v>
      </c>
      <c r="D291" s="518">
        <v>32</v>
      </c>
      <c r="E291" s="492" t="s">
        <v>62</v>
      </c>
      <c r="F291" s="123">
        <v>24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 t="s">
        <v>1058</v>
      </c>
      <c r="B292" s="660" t="s">
        <v>1056</v>
      </c>
      <c r="C292" s="517" t="s">
        <v>1057</v>
      </c>
      <c r="D292" s="518">
        <v>64</v>
      </c>
      <c r="E292" s="492" t="s">
        <v>62</v>
      </c>
      <c r="F292" s="123">
        <v>36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3.5" thickBot="1" x14ac:dyDescent="0.25">
      <c r="A293" s="690" t="s">
        <v>343</v>
      </c>
      <c r="B293" s="670" t="s">
        <v>32</v>
      </c>
      <c r="C293" s="52" t="s">
        <v>82</v>
      </c>
      <c r="D293" s="52">
        <v>24</v>
      </c>
      <c r="E293" s="492" t="s">
        <v>62</v>
      </c>
      <c r="F293" s="52">
        <v>80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ht="13.5" thickBot="1" x14ac:dyDescent="0.25">
      <c r="A294" s="338"/>
      <c r="B294" s="246" t="s">
        <v>34</v>
      </c>
      <c r="C294" s="247"/>
      <c r="D294" s="228"/>
      <c r="E294" s="228"/>
      <c r="F294" s="230"/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233</v>
      </c>
      <c r="B295" s="671" t="s">
        <v>25</v>
      </c>
      <c r="C295" s="47"/>
      <c r="D295" s="48">
        <v>500</v>
      </c>
      <c r="E295" s="48"/>
      <c r="F295" s="92"/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634</v>
      </c>
      <c r="B296" s="672" t="s">
        <v>633</v>
      </c>
      <c r="C296" s="571"/>
      <c r="D296" s="572">
        <v>500</v>
      </c>
      <c r="E296" s="572"/>
      <c r="F296" s="574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ht="13.5" thickBot="1" x14ac:dyDescent="0.25">
      <c r="A297" s="338" t="s">
        <v>234</v>
      </c>
      <c r="B297" s="673" t="s">
        <v>200</v>
      </c>
      <c r="C297" s="428"/>
      <c r="D297" s="429">
        <v>500</v>
      </c>
      <c r="E297" s="429"/>
      <c r="F297" s="429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344</v>
      </c>
      <c r="B298" s="674" t="s">
        <v>157</v>
      </c>
      <c r="C298" s="414" t="s">
        <v>36</v>
      </c>
      <c r="D298" s="415">
        <v>25</v>
      </c>
      <c r="E298" s="416" t="s">
        <v>63</v>
      </c>
      <c r="F298" s="416">
        <v>35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345</v>
      </c>
      <c r="B299" s="675" t="s">
        <v>158</v>
      </c>
      <c r="C299" s="304" t="s">
        <v>36</v>
      </c>
      <c r="D299" s="274">
        <v>25</v>
      </c>
      <c r="E299" s="93" t="s">
        <v>63</v>
      </c>
      <c r="F299" s="97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346</v>
      </c>
      <c r="B300" s="675" t="s">
        <v>159</v>
      </c>
      <c r="C300" s="304" t="s">
        <v>36</v>
      </c>
      <c r="D300" s="274">
        <v>25</v>
      </c>
      <c r="E300" s="93" t="s">
        <v>63</v>
      </c>
      <c r="F300" s="97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821</v>
      </c>
      <c r="B301" s="675" t="s">
        <v>157</v>
      </c>
      <c r="C301" s="304" t="s">
        <v>820</v>
      </c>
      <c r="D301" s="276">
        <v>14</v>
      </c>
      <c r="E301" s="93" t="s">
        <v>63</v>
      </c>
      <c r="F301" s="97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977</v>
      </c>
      <c r="B302" s="675" t="s">
        <v>159</v>
      </c>
      <c r="C302" s="304" t="s">
        <v>820</v>
      </c>
      <c r="D302" s="276">
        <v>14</v>
      </c>
      <c r="E302" s="93" t="s">
        <v>63</v>
      </c>
      <c r="F302" s="97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978</v>
      </c>
      <c r="B303" s="675" t="s">
        <v>159</v>
      </c>
      <c r="C303" s="304" t="s">
        <v>2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347</v>
      </c>
      <c r="B304" s="675" t="s">
        <v>121</v>
      </c>
      <c r="C304" s="305" t="s">
        <v>122</v>
      </c>
      <c r="D304" s="107">
        <v>25</v>
      </c>
      <c r="E304" s="93" t="s">
        <v>63</v>
      </c>
      <c r="F304" s="93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348</v>
      </c>
      <c r="B305" s="675" t="s">
        <v>123</v>
      </c>
      <c r="C305" s="305" t="s">
        <v>122</v>
      </c>
      <c r="D305" s="107">
        <v>25</v>
      </c>
      <c r="E305" s="93" t="s">
        <v>63</v>
      </c>
      <c r="F305" s="93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>
        <v>31945</v>
      </c>
      <c r="B306" s="675" t="s">
        <v>526</v>
      </c>
      <c r="C306" s="305" t="s">
        <v>527</v>
      </c>
      <c r="D306" s="107">
        <v>14</v>
      </c>
      <c r="E306" s="93" t="s">
        <v>63</v>
      </c>
      <c r="F306" s="93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31946</v>
      </c>
      <c r="B307" s="675" t="s">
        <v>528</v>
      </c>
      <c r="C307" s="305" t="s">
        <v>527</v>
      </c>
      <c r="D307" s="107">
        <v>14</v>
      </c>
      <c r="E307" s="93" t="s">
        <v>63</v>
      </c>
      <c r="F307" s="93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/>
      <c r="B308" s="675"/>
      <c r="C308" s="305"/>
      <c r="D308" s="107"/>
      <c r="E308" s="93"/>
      <c r="F308" s="93"/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9" t="s">
        <v>349</v>
      </c>
      <c r="B309" s="676" t="s">
        <v>127</v>
      </c>
      <c r="C309" s="306" t="s">
        <v>128</v>
      </c>
      <c r="D309" s="303">
        <v>30</v>
      </c>
      <c r="E309" s="296" t="s">
        <v>64</v>
      </c>
      <c r="F309" s="299">
        <v>30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651</v>
      </c>
      <c r="B310" s="676" t="s">
        <v>472</v>
      </c>
      <c r="C310" s="306" t="s">
        <v>128</v>
      </c>
      <c r="D310" s="303">
        <v>16</v>
      </c>
      <c r="E310" s="296" t="s">
        <v>64</v>
      </c>
      <c r="F310" s="299">
        <v>30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500</v>
      </c>
      <c r="B311" s="676" t="s">
        <v>499</v>
      </c>
      <c r="C311" s="306" t="s">
        <v>128</v>
      </c>
      <c r="D311" s="303">
        <v>20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/>
      <c r="B312" s="676"/>
      <c r="C312" s="306"/>
      <c r="D312" s="303"/>
      <c r="E312" s="296"/>
      <c r="F312" s="299"/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 t="s">
        <v>350</v>
      </c>
      <c r="B313" s="675" t="s">
        <v>201</v>
      </c>
      <c r="C313" s="305" t="s">
        <v>202</v>
      </c>
      <c r="D313" s="107"/>
      <c r="E313" s="93" t="s">
        <v>64</v>
      </c>
      <c r="F313" s="93">
        <v>100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8" t="s">
        <v>351</v>
      </c>
      <c r="B314" s="675" t="s">
        <v>190</v>
      </c>
      <c r="C314" s="305" t="s">
        <v>202</v>
      </c>
      <c r="D314" s="107"/>
      <c r="E314" s="93" t="s">
        <v>64</v>
      </c>
      <c r="F314" s="93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>
        <v>31195</v>
      </c>
      <c r="B315" s="675" t="s">
        <v>522</v>
      </c>
      <c r="C315" s="305" t="s">
        <v>523</v>
      </c>
      <c r="D315" s="107">
        <v>22</v>
      </c>
      <c r="E315" s="93" t="s">
        <v>64</v>
      </c>
      <c r="F315" s="93">
        <v>80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 t="s">
        <v>571</v>
      </c>
      <c r="B316" s="675" t="s">
        <v>508</v>
      </c>
      <c r="C316" s="305" t="s">
        <v>523</v>
      </c>
      <c r="D316" s="107">
        <v>22</v>
      </c>
      <c r="E316" s="93"/>
      <c r="F316" s="93">
        <v>80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>
        <v>31198</v>
      </c>
      <c r="B317" s="675" t="s">
        <v>509</v>
      </c>
      <c r="C317" s="305" t="s">
        <v>523</v>
      </c>
      <c r="D317" s="107">
        <v>22</v>
      </c>
      <c r="E317" s="93" t="s">
        <v>63</v>
      </c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397</v>
      </c>
      <c r="B318" s="676" t="s">
        <v>399</v>
      </c>
      <c r="C318" s="306" t="s">
        <v>128</v>
      </c>
      <c r="D318" s="303">
        <v>16</v>
      </c>
      <c r="E318" s="93" t="s">
        <v>64</v>
      </c>
      <c r="F318" s="299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398</v>
      </c>
      <c r="B319" s="676" t="s">
        <v>400</v>
      </c>
      <c r="C319" s="306" t="s">
        <v>128</v>
      </c>
      <c r="D319" s="303">
        <v>16</v>
      </c>
      <c r="E319" s="93" t="s">
        <v>64</v>
      </c>
      <c r="F319" s="299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352</v>
      </c>
      <c r="B320" s="676" t="s">
        <v>236</v>
      </c>
      <c r="C320" s="306" t="s">
        <v>235</v>
      </c>
      <c r="D320" s="303">
        <v>29</v>
      </c>
      <c r="E320" s="93" t="s">
        <v>64</v>
      </c>
      <c r="F320" s="299">
        <v>100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353</v>
      </c>
      <c r="B321" s="676" t="s">
        <v>237</v>
      </c>
      <c r="C321" s="306" t="s">
        <v>238</v>
      </c>
      <c r="D321" s="303">
        <v>30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354</v>
      </c>
      <c r="B322" s="676" t="s">
        <v>239</v>
      </c>
      <c r="C322" s="306" t="s">
        <v>240</v>
      </c>
      <c r="D322" s="303">
        <v>30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355</v>
      </c>
      <c r="B323" s="676" t="s">
        <v>241</v>
      </c>
      <c r="C323" s="306" t="s">
        <v>240</v>
      </c>
      <c r="D323" s="303">
        <v>20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356</v>
      </c>
      <c r="B324" s="676" t="s">
        <v>250</v>
      </c>
      <c r="C324" s="306" t="s">
        <v>249</v>
      </c>
      <c r="D324" s="303">
        <v>30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599</v>
      </c>
      <c r="B325" s="676" t="s">
        <v>474</v>
      </c>
      <c r="C325" s="306" t="s">
        <v>475</v>
      </c>
      <c r="D325" s="303">
        <v>60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632</v>
      </c>
      <c r="B326" s="676" t="s">
        <v>622</v>
      </c>
      <c r="C326" s="306" t="s">
        <v>72</v>
      </c>
      <c r="D326" s="303">
        <v>10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832</v>
      </c>
      <c r="B327" s="675" t="s">
        <v>831</v>
      </c>
      <c r="C327" s="305" t="s">
        <v>764</v>
      </c>
      <c r="D327" s="107">
        <v>20</v>
      </c>
      <c r="E327" s="93" t="s">
        <v>63</v>
      </c>
      <c r="F327" s="620">
        <v>30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765</v>
      </c>
      <c r="B328" s="675" t="s">
        <v>763</v>
      </c>
      <c r="C328" s="305" t="s">
        <v>764</v>
      </c>
      <c r="D328" s="107">
        <v>20</v>
      </c>
      <c r="E328" s="93" t="s">
        <v>63</v>
      </c>
      <c r="F328" s="620">
        <v>30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448</v>
      </c>
      <c r="B329" s="675" t="s">
        <v>442</v>
      </c>
      <c r="C329" s="305" t="s">
        <v>446</v>
      </c>
      <c r="D329" s="274">
        <v>42</v>
      </c>
      <c r="E329" s="93" t="s">
        <v>64</v>
      </c>
      <c r="F329" s="93">
        <v>35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756</v>
      </c>
      <c r="B330" s="675" t="s">
        <v>755</v>
      </c>
      <c r="C330" s="305" t="s">
        <v>36</v>
      </c>
      <c r="D330" s="274">
        <v>18</v>
      </c>
      <c r="E330" s="93" t="s">
        <v>64</v>
      </c>
      <c r="F330" s="93">
        <v>36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449</v>
      </c>
      <c r="B331" s="675" t="s">
        <v>443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949</v>
      </c>
      <c r="B332" s="675" t="s">
        <v>950</v>
      </c>
      <c r="C332" s="305" t="s">
        <v>235</v>
      </c>
      <c r="D332" s="274">
        <v>18</v>
      </c>
      <c r="E332" s="93" t="s">
        <v>64</v>
      </c>
      <c r="F332" s="93">
        <v>28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450</v>
      </c>
      <c r="B333" s="675" t="s">
        <v>444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758</v>
      </c>
      <c r="B334" s="675" t="s">
        <v>759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951</v>
      </c>
      <c r="B335" s="675" t="s">
        <v>952</v>
      </c>
      <c r="C335" s="305" t="s">
        <v>235</v>
      </c>
      <c r="D335" s="274">
        <v>18</v>
      </c>
      <c r="E335" s="93" t="s">
        <v>64</v>
      </c>
      <c r="F335" s="93">
        <v>28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452</v>
      </c>
      <c r="B336" s="675" t="s">
        <v>445</v>
      </c>
      <c r="C336" s="305" t="s">
        <v>446</v>
      </c>
      <c r="D336" s="274">
        <v>42</v>
      </c>
      <c r="E336" s="93" t="s">
        <v>64</v>
      </c>
      <c r="F336" s="93">
        <v>35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1047</v>
      </c>
      <c r="B337" s="675" t="s">
        <v>1046</v>
      </c>
      <c r="C337" s="305" t="s">
        <v>36</v>
      </c>
      <c r="D337" s="274">
        <v>18</v>
      </c>
      <c r="E337" s="93" t="s">
        <v>64</v>
      </c>
      <c r="F337" s="93">
        <v>36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1051</v>
      </c>
      <c r="B338" s="675" t="s">
        <v>1050</v>
      </c>
      <c r="C338" s="305" t="s">
        <v>235</v>
      </c>
      <c r="D338" s="274">
        <v>18</v>
      </c>
      <c r="E338" s="93" t="s">
        <v>64</v>
      </c>
      <c r="F338" s="93">
        <v>28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1253</v>
      </c>
      <c r="B339" s="675" t="s">
        <v>1254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1255</v>
      </c>
      <c r="B340" s="675" t="s">
        <v>1256</v>
      </c>
      <c r="C340" s="305" t="s">
        <v>36</v>
      </c>
      <c r="D340" s="274">
        <v>18</v>
      </c>
      <c r="E340" s="93" t="s">
        <v>64</v>
      </c>
      <c r="F340" s="93">
        <v>36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1049</v>
      </c>
      <c r="B341" s="675" t="s">
        <v>1048</v>
      </c>
      <c r="C341" s="305" t="s">
        <v>36</v>
      </c>
      <c r="D341" s="274">
        <v>18</v>
      </c>
      <c r="E341" s="93" t="s">
        <v>64</v>
      </c>
      <c r="F341" s="93">
        <v>36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1054</v>
      </c>
      <c r="B342" s="675" t="s">
        <v>1053</v>
      </c>
      <c r="C342" s="305" t="s">
        <v>235</v>
      </c>
      <c r="D342" s="274">
        <v>18</v>
      </c>
      <c r="E342" s="93" t="s">
        <v>64</v>
      </c>
      <c r="F342" s="93">
        <v>28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/>
      <c r="B343" s="675"/>
      <c r="C343" s="305"/>
      <c r="D343" s="274"/>
      <c r="E343" s="93"/>
      <c r="F343" s="93"/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357</v>
      </c>
      <c r="B344" s="675" t="s">
        <v>169</v>
      </c>
      <c r="C344" s="305" t="s">
        <v>170</v>
      </c>
      <c r="D344" s="274">
        <v>50</v>
      </c>
      <c r="E344" s="93" t="s">
        <v>171</v>
      </c>
      <c r="F344" s="93">
        <v>72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358</v>
      </c>
      <c r="B345" s="675" t="s">
        <v>169</v>
      </c>
      <c r="C345" s="305" t="s">
        <v>2</v>
      </c>
      <c r="D345" s="107">
        <v>30</v>
      </c>
      <c r="E345" s="93" t="s">
        <v>171</v>
      </c>
      <c r="F345" s="93">
        <v>72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359</v>
      </c>
      <c r="B346" s="675" t="s">
        <v>169</v>
      </c>
      <c r="C346" s="305" t="s">
        <v>172</v>
      </c>
      <c r="D346" s="107">
        <v>15</v>
      </c>
      <c r="E346" s="93" t="s">
        <v>171</v>
      </c>
      <c r="F346" s="93">
        <v>80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584</v>
      </c>
      <c r="B347" s="675" t="s">
        <v>583</v>
      </c>
      <c r="C347" s="305" t="s">
        <v>2</v>
      </c>
      <c r="D347" s="107">
        <v>36</v>
      </c>
      <c r="E347" s="93" t="s">
        <v>171</v>
      </c>
      <c r="F347" s="93">
        <v>50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1002</v>
      </c>
      <c r="B348" s="675" t="s">
        <v>1000</v>
      </c>
      <c r="C348" s="305" t="s">
        <v>1001</v>
      </c>
      <c r="D348" s="107">
        <v>13</v>
      </c>
      <c r="E348" s="93" t="s">
        <v>171</v>
      </c>
      <c r="F348" s="93">
        <v>50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586</v>
      </c>
      <c r="B349" s="675" t="s">
        <v>585</v>
      </c>
      <c r="C349" s="305" t="s">
        <v>172</v>
      </c>
      <c r="D349" s="107">
        <v>21</v>
      </c>
      <c r="E349" s="93" t="s">
        <v>171</v>
      </c>
      <c r="F349" s="93">
        <v>50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694" t="s">
        <v>360</v>
      </c>
      <c r="B350" s="675" t="s">
        <v>51</v>
      </c>
      <c r="C350" s="305" t="s">
        <v>37</v>
      </c>
      <c r="D350" s="107">
        <v>40</v>
      </c>
      <c r="E350" s="93" t="s">
        <v>171</v>
      </c>
      <c r="F350" s="93">
        <v>80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ht="13.5" thickBot="1" x14ac:dyDescent="0.25">
      <c r="A351" s="338" t="s">
        <v>361</v>
      </c>
      <c r="B351" s="677" t="s">
        <v>51</v>
      </c>
      <c r="C351" s="555" t="s">
        <v>38</v>
      </c>
      <c r="D351" s="102">
        <v>20</v>
      </c>
      <c r="E351" s="94" t="s">
        <v>171</v>
      </c>
      <c r="F351" s="94">
        <v>80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847"/>
      <c r="B352" s="850" t="s">
        <v>184</v>
      </c>
      <c r="C352" s="477"/>
      <c r="D352" s="111"/>
      <c r="E352" s="131"/>
      <c r="F352" s="111"/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847" t="s">
        <v>1081</v>
      </c>
      <c r="B353" s="848" t="s">
        <v>1079</v>
      </c>
      <c r="C353" s="846" t="s">
        <v>74</v>
      </c>
      <c r="D353" s="845">
        <v>20</v>
      </c>
      <c r="E353" s="536" t="s">
        <v>63</v>
      </c>
      <c r="F353" s="845">
        <v>72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847" t="s">
        <v>1082</v>
      </c>
      <c r="B354" s="740" t="s">
        <v>1080</v>
      </c>
      <c r="C354" s="274" t="s">
        <v>74</v>
      </c>
      <c r="D354" s="112">
        <v>20</v>
      </c>
      <c r="E354" s="127" t="s">
        <v>63</v>
      </c>
      <c r="F354" s="112">
        <v>72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847" t="s">
        <v>362</v>
      </c>
      <c r="B355" s="848" t="s">
        <v>185</v>
      </c>
      <c r="C355" s="846" t="s">
        <v>74</v>
      </c>
      <c r="D355" s="845">
        <v>20</v>
      </c>
      <c r="E355" s="536" t="s">
        <v>63</v>
      </c>
      <c r="F355" s="845">
        <v>72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 t="s">
        <v>1175</v>
      </c>
      <c r="B356" s="848" t="s">
        <v>185</v>
      </c>
      <c r="C356" s="846" t="s">
        <v>74</v>
      </c>
      <c r="D356" s="927">
        <v>10</v>
      </c>
      <c r="E356" s="127" t="s">
        <v>63</v>
      </c>
      <c r="F356" s="927">
        <v>128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363</v>
      </c>
      <c r="B357" s="740" t="s">
        <v>186</v>
      </c>
      <c r="C357" s="274" t="s">
        <v>74</v>
      </c>
      <c r="D357" s="112">
        <v>20</v>
      </c>
      <c r="E357" s="536" t="s">
        <v>63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1176</v>
      </c>
      <c r="B358" s="740" t="s">
        <v>186</v>
      </c>
      <c r="C358" s="846" t="s">
        <v>74</v>
      </c>
      <c r="D358" s="112">
        <v>10</v>
      </c>
      <c r="E358" s="127" t="s">
        <v>63</v>
      </c>
      <c r="F358" s="112">
        <v>128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364</v>
      </c>
      <c r="B359" s="740" t="s">
        <v>185</v>
      </c>
      <c r="C359" s="274" t="s">
        <v>55</v>
      </c>
      <c r="D359" s="112">
        <v>4</v>
      </c>
      <c r="E359" s="536" t="s">
        <v>63</v>
      </c>
      <c r="F359" s="112">
        <v>64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ht="13.5" thickBot="1" x14ac:dyDescent="0.25">
      <c r="A360" s="847" t="s">
        <v>365</v>
      </c>
      <c r="B360" s="849" t="s">
        <v>186</v>
      </c>
      <c r="C360" s="606" t="s">
        <v>55</v>
      </c>
      <c r="D360" s="113">
        <v>4</v>
      </c>
      <c r="E360" s="117" t="s">
        <v>63</v>
      </c>
      <c r="F360" s="113">
        <v>64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/>
      <c r="B361" s="680" t="s">
        <v>181</v>
      </c>
      <c r="C361" s="553"/>
      <c r="D361" s="553"/>
      <c r="E361" s="138"/>
      <c r="F361" s="553"/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366</v>
      </c>
      <c r="B362" s="678" t="s">
        <v>218</v>
      </c>
      <c r="C362" s="112" t="s">
        <v>219</v>
      </c>
      <c r="D362" s="112">
        <v>5</v>
      </c>
      <c r="E362" s="127" t="s">
        <v>126</v>
      </c>
      <c r="F362" s="112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367</v>
      </c>
      <c r="B363" s="678" t="s">
        <v>220</v>
      </c>
      <c r="C363" s="112" t="s">
        <v>219</v>
      </c>
      <c r="D363" s="112">
        <v>5</v>
      </c>
      <c r="E363" s="127" t="s">
        <v>126</v>
      </c>
      <c r="F363" s="112">
        <v>72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981</v>
      </c>
      <c r="B364" s="678" t="s">
        <v>982</v>
      </c>
      <c r="C364" s="112" t="s">
        <v>983</v>
      </c>
      <c r="D364" s="112">
        <v>5</v>
      </c>
      <c r="E364" s="127" t="s">
        <v>984</v>
      </c>
      <c r="F364" s="112">
        <v>160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1282</v>
      </c>
      <c r="B365" s="678" t="s">
        <v>1280</v>
      </c>
      <c r="C365" s="112" t="s">
        <v>1281</v>
      </c>
      <c r="D365" s="112">
        <v>5</v>
      </c>
      <c r="E365" s="127" t="s">
        <v>984</v>
      </c>
      <c r="F365" s="112">
        <v>160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793</v>
      </c>
      <c r="B366" s="678" t="s">
        <v>794</v>
      </c>
      <c r="C366" s="112" t="s">
        <v>182</v>
      </c>
      <c r="D366" s="112">
        <v>4</v>
      </c>
      <c r="E366" s="127" t="s">
        <v>126</v>
      </c>
      <c r="F366" s="112">
        <v>100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1105</v>
      </c>
      <c r="B367" s="678" t="s">
        <v>1104</v>
      </c>
      <c r="C367" s="112">
        <v>4</v>
      </c>
      <c r="D367" s="112"/>
      <c r="E367" s="127" t="s">
        <v>126</v>
      </c>
      <c r="F367" s="112">
        <v>100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487</v>
      </c>
      <c r="B368" s="678" t="s">
        <v>488</v>
      </c>
      <c r="C368" s="112" t="s">
        <v>74</v>
      </c>
      <c r="D368" s="112">
        <v>10</v>
      </c>
      <c r="E368" s="127" t="s">
        <v>126</v>
      </c>
      <c r="F368" s="112">
        <v>144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788</v>
      </c>
      <c r="B369" s="678" t="s">
        <v>789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796</v>
      </c>
      <c r="B370" s="678" t="s">
        <v>736</v>
      </c>
      <c r="C370" s="112" t="s">
        <v>182</v>
      </c>
      <c r="D370" s="112">
        <v>4</v>
      </c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1107</v>
      </c>
      <c r="B371" s="678" t="s">
        <v>1106</v>
      </c>
      <c r="C371" s="112">
        <v>4</v>
      </c>
      <c r="D371" s="112"/>
      <c r="E371" s="127" t="s">
        <v>126</v>
      </c>
      <c r="F371" s="112">
        <v>100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1187</v>
      </c>
      <c r="B372" s="678" t="s">
        <v>1186</v>
      </c>
      <c r="C372" s="112">
        <v>4</v>
      </c>
      <c r="D372" s="112"/>
      <c r="E372" s="127" t="s">
        <v>126</v>
      </c>
      <c r="F372" s="112">
        <v>100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850</v>
      </c>
      <c r="B373" s="678" t="s">
        <v>849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1182</v>
      </c>
      <c r="B374" s="678" t="s">
        <v>1183</v>
      </c>
      <c r="C374" s="112" t="s">
        <v>182</v>
      </c>
      <c r="D374" s="112">
        <v>4</v>
      </c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1185</v>
      </c>
      <c r="B375" s="678" t="s">
        <v>1184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945</v>
      </c>
      <c r="B376" s="678" t="s">
        <v>946</v>
      </c>
      <c r="C376" s="112" t="s">
        <v>505</v>
      </c>
      <c r="D376" s="112">
        <v>8</v>
      </c>
      <c r="E376" s="127" t="s">
        <v>126</v>
      </c>
      <c r="F376" s="112">
        <v>72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1110</v>
      </c>
      <c r="B377" s="678" t="s">
        <v>1108</v>
      </c>
      <c r="C377" s="112" t="s">
        <v>1109</v>
      </c>
      <c r="D377" s="112">
        <v>4</v>
      </c>
      <c r="E377" s="127" t="s">
        <v>126</v>
      </c>
      <c r="F377" s="112">
        <v>96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504</v>
      </c>
      <c r="B378" s="678" t="s">
        <v>501</v>
      </c>
      <c r="C378" s="112" t="s">
        <v>505</v>
      </c>
      <c r="D378" s="112">
        <v>8</v>
      </c>
      <c r="E378" s="127" t="s">
        <v>126</v>
      </c>
      <c r="F378" s="112">
        <v>72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591</v>
      </c>
      <c r="B379" s="678" t="s">
        <v>590</v>
      </c>
      <c r="C379" s="112" t="s">
        <v>194</v>
      </c>
      <c r="D379" s="112">
        <v>5</v>
      </c>
      <c r="E379" s="127" t="s">
        <v>63</v>
      </c>
      <c r="F379" s="112">
        <v>128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593</v>
      </c>
      <c r="B380" s="678" t="s">
        <v>592</v>
      </c>
      <c r="C380" s="112" t="s">
        <v>194</v>
      </c>
      <c r="D380" s="112">
        <v>5</v>
      </c>
      <c r="E380" s="127" t="s">
        <v>63</v>
      </c>
      <c r="F380" s="112">
        <v>128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629</v>
      </c>
      <c r="B381" s="681" t="s">
        <v>628</v>
      </c>
      <c r="C381" s="112" t="s">
        <v>194</v>
      </c>
      <c r="D381" s="112">
        <v>5</v>
      </c>
      <c r="E381" s="127" t="s">
        <v>63</v>
      </c>
      <c r="F381" s="112">
        <v>128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631</v>
      </c>
      <c r="B382" s="678" t="s">
        <v>630</v>
      </c>
      <c r="C382" s="112" t="s">
        <v>194</v>
      </c>
      <c r="D382" s="112">
        <v>5</v>
      </c>
      <c r="E382" s="127" t="s">
        <v>63</v>
      </c>
      <c r="F382" s="112">
        <v>128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595</v>
      </c>
      <c r="B383" s="678" t="s">
        <v>594</v>
      </c>
      <c r="C383" s="112" t="s">
        <v>182</v>
      </c>
      <c r="D383" s="112">
        <v>4</v>
      </c>
      <c r="E383" s="127" t="s">
        <v>126</v>
      </c>
      <c r="F383" s="112">
        <v>64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1112</v>
      </c>
      <c r="B384" s="678" t="s">
        <v>1111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1086</v>
      </c>
      <c r="B385" s="678" t="s">
        <v>1085</v>
      </c>
      <c r="C385" s="112" t="s">
        <v>31</v>
      </c>
      <c r="D385" s="112">
        <v>10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598</v>
      </c>
      <c r="B386" s="678" t="s">
        <v>597</v>
      </c>
      <c r="C386" s="112" t="s">
        <v>182</v>
      </c>
      <c r="D386" s="112">
        <v>4</v>
      </c>
      <c r="E386" s="127" t="s">
        <v>126</v>
      </c>
      <c r="F386" s="112">
        <v>64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1113</v>
      </c>
      <c r="B387" s="678" t="s">
        <v>1114</v>
      </c>
      <c r="C387" s="112">
        <v>4</v>
      </c>
      <c r="D387" s="112"/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1115</v>
      </c>
      <c r="B388" s="678" t="s">
        <v>1116</v>
      </c>
      <c r="C388" s="112" t="s">
        <v>31</v>
      </c>
      <c r="D388" s="112">
        <v>10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1167</v>
      </c>
      <c r="B389" s="678" t="s">
        <v>1166</v>
      </c>
      <c r="C389" s="112">
        <v>3</v>
      </c>
      <c r="D389" s="112"/>
      <c r="E389" s="127" t="s">
        <v>126</v>
      </c>
      <c r="F389" s="112">
        <v>100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1165</v>
      </c>
      <c r="B390" s="678" t="s">
        <v>1164</v>
      </c>
      <c r="C390" s="112" t="s">
        <v>31</v>
      </c>
      <c r="D390" s="112">
        <v>10</v>
      </c>
      <c r="E390" s="127" t="s">
        <v>126</v>
      </c>
      <c r="F390" s="112">
        <v>72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1239</v>
      </c>
      <c r="B391" s="678" t="s">
        <v>1241</v>
      </c>
      <c r="C391" s="112" t="s">
        <v>31</v>
      </c>
      <c r="D391" s="112">
        <v>10</v>
      </c>
      <c r="E391" s="127" t="s">
        <v>126</v>
      </c>
      <c r="F391" s="112">
        <v>72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1292</v>
      </c>
      <c r="B392" s="678" t="s">
        <v>1291</v>
      </c>
      <c r="C392" s="112">
        <v>1.5</v>
      </c>
      <c r="D392" s="112"/>
      <c r="E392" s="127" t="s">
        <v>126</v>
      </c>
      <c r="F392" s="112">
        <v>160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1267</v>
      </c>
      <c r="B393" s="678" t="s">
        <v>1259</v>
      </c>
      <c r="C393" s="112">
        <v>4</v>
      </c>
      <c r="D393" s="112"/>
      <c r="E393" s="127" t="s">
        <v>126</v>
      </c>
      <c r="F393" s="112">
        <v>100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1268</v>
      </c>
      <c r="B394" s="678" t="s">
        <v>1260</v>
      </c>
      <c r="C394" s="112" t="s">
        <v>182</v>
      </c>
      <c r="D394" s="112">
        <v>4</v>
      </c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1269</v>
      </c>
      <c r="B395" s="678" t="s">
        <v>1261</v>
      </c>
      <c r="C395" s="112">
        <v>4</v>
      </c>
      <c r="D395" s="112"/>
      <c r="E395" s="127" t="s">
        <v>126</v>
      </c>
      <c r="F395" s="112">
        <v>100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1270</v>
      </c>
      <c r="B396" s="678" t="s">
        <v>1262</v>
      </c>
      <c r="C396" s="112" t="s">
        <v>182</v>
      </c>
      <c r="D396" s="112">
        <v>4</v>
      </c>
      <c r="E396" s="127" t="s">
        <v>1263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682</v>
      </c>
      <c r="B397" s="678" t="s">
        <v>698</v>
      </c>
      <c r="C397" s="112" t="s">
        <v>684</v>
      </c>
      <c r="D397" s="254">
        <v>15</v>
      </c>
      <c r="E397" s="127" t="s">
        <v>126</v>
      </c>
      <c r="F397" s="112">
        <v>120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683</v>
      </c>
      <c r="B398" s="678" t="s">
        <v>699</v>
      </c>
      <c r="C398" s="112" t="s">
        <v>684</v>
      </c>
      <c r="D398" s="254">
        <v>15</v>
      </c>
      <c r="E398" s="127" t="s">
        <v>126</v>
      </c>
      <c r="F398" s="112">
        <v>120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685</v>
      </c>
      <c r="B399" s="678" t="s">
        <v>700</v>
      </c>
      <c r="C399" s="112" t="s">
        <v>697</v>
      </c>
      <c r="D399" s="254">
        <v>15</v>
      </c>
      <c r="E399" s="127" t="s">
        <v>126</v>
      </c>
      <c r="F399" s="112">
        <v>120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686</v>
      </c>
      <c r="B400" s="678" t="s">
        <v>701</v>
      </c>
      <c r="C400" s="112" t="s">
        <v>697</v>
      </c>
      <c r="D400" s="254">
        <v>15</v>
      </c>
      <c r="E400" s="127" t="s">
        <v>126</v>
      </c>
      <c r="F400" s="112">
        <v>120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839</v>
      </c>
      <c r="B401" s="720" t="s">
        <v>838</v>
      </c>
      <c r="C401" s="112" t="s">
        <v>55</v>
      </c>
      <c r="D401" s="254"/>
      <c r="E401" s="127" t="s">
        <v>64</v>
      </c>
      <c r="F401" s="112">
        <v>160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679</v>
      </c>
      <c r="B402" s="678" t="s">
        <v>678</v>
      </c>
      <c r="C402" s="112">
        <v>2.5</v>
      </c>
      <c r="D402" s="112">
        <v>2.5</v>
      </c>
      <c r="E402" s="127" t="s">
        <v>126</v>
      </c>
      <c r="F402" s="112">
        <v>160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681</v>
      </c>
      <c r="B403" s="678" t="s">
        <v>680</v>
      </c>
      <c r="C403" s="112">
        <v>2.5</v>
      </c>
      <c r="D403" s="112">
        <v>2.5</v>
      </c>
      <c r="E403" s="127" t="s">
        <v>126</v>
      </c>
      <c r="F403" s="112">
        <v>160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368</v>
      </c>
      <c r="B404" s="678" t="s">
        <v>221</v>
      </c>
      <c r="C404" s="112" t="s">
        <v>219</v>
      </c>
      <c r="D404" s="112">
        <v>5</v>
      </c>
      <c r="E404" s="127" t="s">
        <v>126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762</v>
      </c>
      <c r="B405" s="678" t="s">
        <v>761</v>
      </c>
      <c r="C405" s="112" t="s">
        <v>219</v>
      </c>
      <c r="D405" s="112">
        <v>5</v>
      </c>
      <c r="E405" s="127" t="s">
        <v>126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1103</v>
      </c>
      <c r="B406" s="678" t="s">
        <v>1102</v>
      </c>
      <c r="C406" s="112" t="s">
        <v>194</v>
      </c>
      <c r="D406" s="112">
        <v>10</v>
      </c>
      <c r="E406" s="127" t="s">
        <v>64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714</v>
      </c>
      <c r="B407" s="678" t="s">
        <v>715</v>
      </c>
      <c r="C407" s="112" t="s">
        <v>716</v>
      </c>
      <c r="D407" s="112">
        <v>14</v>
      </c>
      <c r="E407" s="127" t="s">
        <v>126</v>
      </c>
      <c r="F407" s="112">
        <v>105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1248</v>
      </c>
      <c r="B408" s="678" t="s">
        <v>1247</v>
      </c>
      <c r="C408" s="112" t="s">
        <v>716</v>
      </c>
      <c r="D408" s="112">
        <v>14</v>
      </c>
      <c r="E408" s="127" t="s">
        <v>126</v>
      </c>
      <c r="F408" s="112">
        <v>128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1250</v>
      </c>
      <c r="B409" s="678" t="s">
        <v>1249</v>
      </c>
      <c r="C409" s="112" t="s">
        <v>716</v>
      </c>
      <c r="D409" s="112">
        <v>14</v>
      </c>
      <c r="E409" s="127" t="s">
        <v>126</v>
      </c>
      <c r="F409" s="112">
        <v>128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1084</v>
      </c>
      <c r="B410" s="678" t="s">
        <v>1083</v>
      </c>
      <c r="C410" s="112">
        <v>5</v>
      </c>
      <c r="D410" s="112"/>
      <c r="E410" s="127" t="s">
        <v>64</v>
      </c>
      <c r="F410" s="112">
        <v>72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862</v>
      </c>
      <c r="B411" s="678" t="s">
        <v>863</v>
      </c>
      <c r="C411" s="112" t="s">
        <v>194</v>
      </c>
      <c r="D411" s="112">
        <v>10</v>
      </c>
      <c r="E411" s="127" t="s">
        <v>64</v>
      </c>
      <c r="F411" s="112">
        <v>72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369</v>
      </c>
      <c r="B412" s="678" t="s">
        <v>243</v>
      </c>
      <c r="C412" s="112" t="s">
        <v>219</v>
      </c>
      <c r="D412" s="112">
        <v>5</v>
      </c>
      <c r="E412" s="127" t="s">
        <v>62</v>
      </c>
      <c r="F412" s="112">
        <v>72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783</v>
      </c>
      <c r="B413" s="678" t="s">
        <v>251</v>
      </c>
      <c r="C413" s="112" t="s">
        <v>189</v>
      </c>
      <c r="D413" s="112">
        <v>10</v>
      </c>
      <c r="E413" s="127" t="s">
        <v>62</v>
      </c>
      <c r="F413" s="112">
        <v>105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x14ac:dyDescent="0.2">
      <c r="A414" s="340" t="s">
        <v>1034</v>
      </c>
      <c r="B414" s="678" t="s">
        <v>861</v>
      </c>
      <c r="C414" s="112" t="s">
        <v>194</v>
      </c>
      <c r="D414" s="718">
        <v>10</v>
      </c>
      <c r="E414" s="127" t="s">
        <v>62</v>
      </c>
      <c r="F414" s="718">
        <v>72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x14ac:dyDescent="0.2">
      <c r="A415" s="340" t="s">
        <v>1118</v>
      </c>
      <c r="B415" s="678" t="s">
        <v>1117</v>
      </c>
      <c r="C415" s="112">
        <v>4</v>
      </c>
      <c r="D415" s="866"/>
      <c r="E415" s="127" t="s">
        <v>62</v>
      </c>
      <c r="F415" s="866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x14ac:dyDescent="0.2">
      <c r="A416" s="340" t="s">
        <v>1271</v>
      </c>
      <c r="B416" s="678" t="s">
        <v>1252</v>
      </c>
      <c r="C416" s="112" t="s">
        <v>118</v>
      </c>
      <c r="D416" s="1034">
        <v>10</v>
      </c>
      <c r="E416" s="127" t="s">
        <v>62</v>
      </c>
      <c r="F416" s="1034">
        <v>120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747</v>
      </c>
      <c r="B417" s="678" t="s">
        <v>746</v>
      </c>
      <c r="C417" s="112" t="s">
        <v>194</v>
      </c>
      <c r="D417" s="112">
        <v>7</v>
      </c>
      <c r="E417" s="127" t="s">
        <v>62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575</v>
      </c>
      <c r="B418" s="678" t="s">
        <v>574</v>
      </c>
      <c r="C418" s="112" t="s">
        <v>194</v>
      </c>
      <c r="D418" s="112">
        <v>7</v>
      </c>
      <c r="E418" s="127" t="s">
        <v>62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370</v>
      </c>
      <c r="B419" s="678" t="s">
        <v>242</v>
      </c>
      <c r="C419" s="112" t="s">
        <v>219</v>
      </c>
      <c r="D419" s="112">
        <v>5</v>
      </c>
      <c r="E419" s="127" t="s">
        <v>62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384</v>
      </c>
      <c r="B420" s="678" t="s">
        <v>383</v>
      </c>
      <c r="C420" s="112" t="s">
        <v>189</v>
      </c>
      <c r="D420" s="112">
        <v>25</v>
      </c>
      <c r="E420" s="127" t="s">
        <v>62</v>
      </c>
      <c r="F420" s="112">
        <v>72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38" t="s">
        <v>871</v>
      </c>
      <c r="B421" s="263" t="s">
        <v>580</v>
      </c>
      <c r="C421" s="112" t="s">
        <v>189</v>
      </c>
      <c r="D421" s="112">
        <v>15</v>
      </c>
      <c r="E421" s="127" t="s">
        <v>126</v>
      </c>
      <c r="F421" s="112">
        <v>96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38" t="s">
        <v>1041</v>
      </c>
      <c r="B422" s="263" t="s">
        <v>889</v>
      </c>
      <c r="C422" s="112" t="s">
        <v>189</v>
      </c>
      <c r="D422" s="112">
        <v>10</v>
      </c>
      <c r="E422" s="127" t="s">
        <v>126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720</v>
      </c>
      <c r="B423" s="263" t="s">
        <v>650</v>
      </c>
      <c r="C423" s="112" t="s">
        <v>189</v>
      </c>
      <c r="D423" s="112">
        <v>10</v>
      </c>
      <c r="E423" s="127" t="s">
        <v>62</v>
      </c>
      <c r="F423" s="112">
        <v>105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1042</v>
      </c>
      <c r="B424" s="263" t="s">
        <v>968</v>
      </c>
      <c r="C424" s="112" t="s">
        <v>189</v>
      </c>
      <c r="D424" s="112">
        <v>10</v>
      </c>
      <c r="E424" s="127" t="s">
        <v>126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1035</v>
      </c>
      <c r="B425" s="263" t="s">
        <v>600</v>
      </c>
      <c r="C425" s="112" t="s">
        <v>194</v>
      </c>
      <c r="D425" s="112">
        <v>10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852</v>
      </c>
      <c r="B426" s="263" t="s">
        <v>851</v>
      </c>
      <c r="C426" s="112">
        <v>4</v>
      </c>
      <c r="D426" s="112"/>
      <c r="E426" s="127" t="s">
        <v>126</v>
      </c>
      <c r="F426" s="112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924</v>
      </c>
      <c r="B427" s="263" t="s">
        <v>923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897</v>
      </c>
      <c r="B428" s="263" t="s">
        <v>898</v>
      </c>
      <c r="C428" s="112">
        <v>4</v>
      </c>
      <c r="D428" s="112"/>
      <c r="E428" s="127" t="s">
        <v>126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1012</v>
      </c>
      <c r="B429" s="263" t="s">
        <v>1013</v>
      </c>
      <c r="C429" s="112" t="s">
        <v>194</v>
      </c>
      <c r="D429" s="112">
        <v>10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567</v>
      </c>
      <c r="B430" s="263" t="s">
        <v>566</v>
      </c>
      <c r="C430" s="112" t="s">
        <v>182</v>
      </c>
      <c r="D430" s="112">
        <v>4</v>
      </c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1015</v>
      </c>
      <c r="B431" s="263" t="s">
        <v>1014</v>
      </c>
      <c r="C431" s="112" t="s">
        <v>194</v>
      </c>
      <c r="D431" s="112">
        <v>10</v>
      </c>
      <c r="E431" s="127" t="s">
        <v>126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648</v>
      </c>
      <c r="B432" s="263" t="s">
        <v>649</v>
      </c>
      <c r="C432" s="112" t="s">
        <v>182</v>
      </c>
      <c r="D432" s="112">
        <v>4</v>
      </c>
      <c r="E432" s="127" t="s">
        <v>126</v>
      </c>
      <c r="F432" s="112">
        <v>100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>
        <v>32711</v>
      </c>
      <c r="B433" s="678" t="s">
        <v>573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1094</v>
      </c>
      <c r="B434" s="678" t="s">
        <v>1093</v>
      </c>
      <c r="C434" s="112" t="s">
        <v>118</v>
      </c>
      <c r="D434" s="112">
        <v>13</v>
      </c>
      <c r="E434" s="127" t="s">
        <v>126</v>
      </c>
      <c r="F434" s="112">
        <v>100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1088</v>
      </c>
      <c r="B435" s="678" t="s">
        <v>1087</v>
      </c>
      <c r="C435" s="112" t="s">
        <v>194</v>
      </c>
      <c r="D435" s="112">
        <v>10</v>
      </c>
      <c r="E435" s="127" t="s">
        <v>126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896</v>
      </c>
      <c r="B436" s="678" t="s">
        <v>895</v>
      </c>
      <c r="C436" s="112">
        <v>4</v>
      </c>
      <c r="D436" s="112"/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803</v>
      </c>
      <c r="B437" s="263" t="s">
        <v>812</v>
      </c>
      <c r="C437" s="112" t="s">
        <v>182</v>
      </c>
      <c r="D437" s="112">
        <v>4</v>
      </c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hidden="1" x14ac:dyDescent="0.2">
      <c r="A438" s="340"/>
      <c r="B438" s="263" t="s">
        <v>455</v>
      </c>
      <c r="C438" s="112" t="s">
        <v>189</v>
      </c>
      <c r="D438" s="112">
        <v>15</v>
      </c>
      <c r="E438" s="127" t="s">
        <v>126</v>
      </c>
      <c r="F438" s="112">
        <v>96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800</v>
      </c>
      <c r="B439" s="263" t="s">
        <v>802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371</v>
      </c>
      <c r="B440" s="263" t="s">
        <v>196</v>
      </c>
      <c r="C440" s="112" t="s">
        <v>197</v>
      </c>
      <c r="D440" s="112">
        <v>20</v>
      </c>
      <c r="E440" s="127" t="s">
        <v>126</v>
      </c>
      <c r="F440" s="112">
        <v>63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808</v>
      </c>
      <c r="B441" s="263" t="s">
        <v>810</v>
      </c>
      <c r="C441" s="112" t="s">
        <v>182</v>
      </c>
      <c r="D441" s="112">
        <v>4</v>
      </c>
      <c r="E441" s="127" t="s">
        <v>126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791</v>
      </c>
      <c r="B442" s="263" t="s">
        <v>792</v>
      </c>
      <c r="C442" s="112" t="s">
        <v>182</v>
      </c>
      <c r="D442" s="112">
        <v>4</v>
      </c>
      <c r="E442" s="127" t="s">
        <v>126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912</v>
      </c>
      <c r="B443" s="263" t="s">
        <v>911</v>
      </c>
      <c r="C443" s="112" t="s">
        <v>202</v>
      </c>
      <c r="D443" s="112"/>
      <c r="E443" s="127" t="s">
        <v>126</v>
      </c>
      <c r="F443" s="112">
        <v>100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806</v>
      </c>
      <c r="B444" s="263" t="s">
        <v>807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ht="13.5" thickBot="1" x14ac:dyDescent="0.25">
      <c r="A445" s="340" t="s">
        <v>804</v>
      </c>
      <c r="B445" s="263" t="s">
        <v>805</v>
      </c>
      <c r="C445" s="112" t="s">
        <v>182</v>
      </c>
      <c r="D445" s="112">
        <v>4</v>
      </c>
      <c r="E445" s="127" t="s">
        <v>126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393</v>
      </c>
      <c r="B446" s="264" t="s">
        <v>394</v>
      </c>
      <c r="C446" s="111">
        <v>3</v>
      </c>
      <c r="D446" s="111"/>
      <c r="E446" s="131" t="s">
        <v>62</v>
      </c>
      <c r="F446" s="111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603</v>
      </c>
      <c r="B447" s="556" t="s">
        <v>601</v>
      </c>
      <c r="C447" s="567">
        <v>1.5</v>
      </c>
      <c r="D447" s="567"/>
      <c r="E447" s="127" t="s">
        <v>62</v>
      </c>
      <c r="F447" s="567">
        <v>160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395</v>
      </c>
      <c r="B448" s="263" t="s">
        <v>396</v>
      </c>
      <c r="C448" s="112">
        <v>3</v>
      </c>
      <c r="D448" s="112"/>
      <c r="E448" s="127" t="s">
        <v>62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605</v>
      </c>
      <c r="B449" s="263" t="s">
        <v>604</v>
      </c>
      <c r="C449" s="567">
        <v>1.5</v>
      </c>
      <c r="D449" s="567"/>
      <c r="E449" s="127" t="s">
        <v>62</v>
      </c>
      <c r="F449" s="567">
        <v>160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826</v>
      </c>
      <c r="B450" s="263" t="s">
        <v>721</v>
      </c>
      <c r="C450" s="112">
        <v>3</v>
      </c>
      <c r="D450" s="112"/>
      <c r="E450" s="127" t="s">
        <v>62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920</v>
      </c>
      <c r="B451" s="263" t="s">
        <v>919</v>
      </c>
      <c r="C451" s="751">
        <v>1.5</v>
      </c>
      <c r="D451" s="751"/>
      <c r="E451" s="127" t="s">
        <v>62</v>
      </c>
      <c r="F451" s="751">
        <v>160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921</v>
      </c>
      <c r="B452" s="263" t="s">
        <v>922</v>
      </c>
      <c r="C452" s="112">
        <v>3</v>
      </c>
      <c r="D452" s="112"/>
      <c r="E452" s="127" t="s">
        <v>62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1138</v>
      </c>
      <c r="B453" s="263" t="s">
        <v>1137</v>
      </c>
      <c r="C453" s="876" t="s">
        <v>1142</v>
      </c>
      <c r="D453" s="876">
        <v>80</v>
      </c>
      <c r="E453" s="127" t="s">
        <v>126</v>
      </c>
      <c r="F453" s="876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753</v>
      </c>
      <c r="B454" s="263" t="s">
        <v>752</v>
      </c>
      <c r="C454" s="554" t="s">
        <v>576</v>
      </c>
      <c r="D454" s="554">
        <v>160</v>
      </c>
      <c r="E454" s="127" t="s">
        <v>62</v>
      </c>
      <c r="F454" s="554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751</v>
      </c>
      <c r="B455" s="263" t="s">
        <v>750</v>
      </c>
      <c r="C455" s="554" t="s">
        <v>576</v>
      </c>
      <c r="D455" s="554">
        <v>160</v>
      </c>
      <c r="E455" s="127" t="s">
        <v>62</v>
      </c>
      <c r="F455" s="112">
        <v>72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942</v>
      </c>
      <c r="B456" s="263" t="s">
        <v>941</v>
      </c>
      <c r="C456" s="768" t="s">
        <v>532</v>
      </c>
      <c r="D456" s="768">
        <v>60</v>
      </c>
      <c r="E456" s="127" t="s">
        <v>126</v>
      </c>
      <c r="F456" s="112">
        <v>117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1143</v>
      </c>
      <c r="B457" s="263" t="s">
        <v>1140</v>
      </c>
      <c r="C457" s="876" t="s">
        <v>1141</v>
      </c>
      <c r="D457" s="876">
        <v>80</v>
      </c>
      <c r="E457" s="127" t="s">
        <v>126</v>
      </c>
      <c r="F457" s="112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944</v>
      </c>
      <c r="B458" s="263" t="s">
        <v>943</v>
      </c>
      <c r="C458" s="768" t="s">
        <v>532</v>
      </c>
      <c r="D458" s="768">
        <v>60</v>
      </c>
      <c r="E458" s="127" t="s">
        <v>126</v>
      </c>
      <c r="F458" s="112">
        <v>120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578</v>
      </c>
      <c r="B459" s="263" t="s">
        <v>577</v>
      </c>
      <c r="C459" s="554" t="s">
        <v>194</v>
      </c>
      <c r="D459" s="554">
        <v>6</v>
      </c>
      <c r="E459" s="127" t="s">
        <v>62</v>
      </c>
      <c r="F459" s="112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1208</v>
      </c>
      <c r="B460" s="263" t="s">
        <v>1209</v>
      </c>
      <c r="C460" s="991" t="s">
        <v>1210</v>
      </c>
      <c r="D460" s="991">
        <v>80</v>
      </c>
      <c r="E460" s="127" t="s">
        <v>62</v>
      </c>
      <c r="F460" s="112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985</v>
      </c>
      <c r="B461" s="263" t="s">
        <v>987</v>
      </c>
      <c r="C461" s="798" t="s">
        <v>986</v>
      </c>
      <c r="D461" s="798">
        <v>15</v>
      </c>
      <c r="E461" s="127" t="s">
        <v>62</v>
      </c>
      <c r="F461" s="798">
        <v>144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1170</v>
      </c>
      <c r="B462" s="263" t="s">
        <v>1171</v>
      </c>
      <c r="C462" s="915" t="s">
        <v>1172</v>
      </c>
      <c r="D462" s="915"/>
      <c r="E462" s="127" t="s">
        <v>62</v>
      </c>
      <c r="F462" s="915">
        <v>160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1096</v>
      </c>
      <c r="B463" s="263" t="s">
        <v>1095</v>
      </c>
      <c r="C463" s="845" t="s">
        <v>602</v>
      </c>
      <c r="D463" s="845"/>
      <c r="E463" s="127" t="s">
        <v>64</v>
      </c>
      <c r="F463" s="845">
        <v>160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1097</v>
      </c>
      <c r="B464" s="263" t="s">
        <v>1098</v>
      </c>
      <c r="C464" s="845" t="s">
        <v>602</v>
      </c>
      <c r="D464" s="845"/>
      <c r="E464" s="127" t="s">
        <v>64</v>
      </c>
      <c r="F464" s="845">
        <v>160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1146</v>
      </c>
      <c r="B465" s="263" t="s">
        <v>1144</v>
      </c>
      <c r="C465" s="876" t="s">
        <v>1145</v>
      </c>
      <c r="D465" s="876">
        <v>80</v>
      </c>
      <c r="E465" s="127" t="s">
        <v>64</v>
      </c>
      <c r="F465" s="876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1264</v>
      </c>
      <c r="B466" s="263" t="s">
        <v>903</v>
      </c>
      <c r="C466" s="749" t="s">
        <v>194</v>
      </c>
      <c r="D466" s="749">
        <v>8</v>
      </c>
      <c r="E466" s="127" t="s">
        <v>64</v>
      </c>
      <c r="F466" s="55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902</v>
      </c>
      <c r="B467" s="263" t="s">
        <v>901</v>
      </c>
      <c r="C467" s="749">
        <v>3</v>
      </c>
      <c r="D467" s="749"/>
      <c r="E467" s="127" t="s">
        <v>64</v>
      </c>
      <c r="F467" s="749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932</v>
      </c>
      <c r="B468" s="263" t="s">
        <v>930</v>
      </c>
      <c r="C468" s="757" t="s">
        <v>931</v>
      </c>
      <c r="D468" s="757">
        <v>8</v>
      </c>
      <c r="E468" s="127" t="s">
        <v>64</v>
      </c>
      <c r="F468" s="757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401</v>
      </c>
      <c r="B469" s="263" t="s">
        <v>402</v>
      </c>
      <c r="C469" s="554">
        <v>3</v>
      </c>
      <c r="D469" s="554"/>
      <c r="E469" s="127" t="s">
        <v>126</v>
      </c>
      <c r="F469" s="554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403</v>
      </c>
      <c r="B470" s="263" t="s">
        <v>404</v>
      </c>
      <c r="C470" s="567" t="s">
        <v>194</v>
      </c>
      <c r="D470" s="567">
        <v>8</v>
      </c>
      <c r="E470" s="127" t="s">
        <v>126</v>
      </c>
      <c r="F470" s="567">
        <v>72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867</v>
      </c>
      <c r="B471" s="733" t="s">
        <v>866</v>
      </c>
      <c r="C471" s="734" t="s">
        <v>194</v>
      </c>
      <c r="D471" s="734">
        <v>8</v>
      </c>
      <c r="E471" s="735" t="s">
        <v>62</v>
      </c>
      <c r="F471" s="734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461</v>
      </c>
      <c r="B472" s="733" t="s">
        <v>865</v>
      </c>
      <c r="C472" s="734" t="s">
        <v>182</v>
      </c>
      <c r="D472" s="734">
        <v>4</v>
      </c>
      <c r="E472" s="735" t="s">
        <v>62</v>
      </c>
      <c r="F472" s="734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hidden="1" x14ac:dyDescent="0.2">
      <c r="A473" s="340" t="s">
        <v>462</v>
      </c>
      <c r="B473" s="556" t="s">
        <v>463</v>
      </c>
      <c r="C473" s="567" t="s">
        <v>74</v>
      </c>
      <c r="D473" s="567">
        <v>14</v>
      </c>
      <c r="E473" s="536" t="s">
        <v>64</v>
      </c>
      <c r="F473" s="567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hidden="1" x14ac:dyDescent="0.2">
      <c r="A474" s="340"/>
      <c r="B474" s="556" t="s">
        <v>606</v>
      </c>
      <c r="C474" s="567">
        <v>1.5</v>
      </c>
      <c r="D474" s="567"/>
      <c r="E474" s="536" t="s">
        <v>126</v>
      </c>
      <c r="F474" s="567">
        <v>140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372</v>
      </c>
      <c r="B475" s="263" t="s">
        <v>160</v>
      </c>
      <c r="C475" s="112">
        <v>2.5</v>
      </c>
      <c r="D475" s="112"/>
      <c r="E475" s="127" t="s">
        <v>126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610</v>
      </c>
      <c r="B476" s="263" t="s">
        <v>609</v>
      </c>
      <c r="C476" s="567">
        <v>1.5</v>
      </c>
      <c r="D476" s="567"/>
      <c r="E476" s="536" t="s">
        <v>126</v>
      </c>
      <c r="F476" s="567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824</v>
      </c>
      <c r="B477" s="263" t="s">
        <v>823</v>
      </c>
      <c r="C477" s="639">
        <v>4</v>
      </c>
      <c r="D477" s="639"/>
      <c r="E477" s="536" t="s">
        <v>126</v>
      </c>
      <c r="F477" s="639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691" t="s">
        <v>373</v>
      </c>
      <c r="B478" s="263" t="s">
        <v>173</v>
      </c>
      <c r="C478" s="112">
        <v>2.5</v>
      </c>
      <c r="D478" s="112"/>
      <c r="E478" s="127" t="s">
        <v>126</v>
      </c>
      <c r="F478" s="112">
        <v>100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691" t="s">
        <v>607</v>
      </c>
      <c r="B479" s="263" t="s">
        <v>608</v>
      </c>
      <c r="C479" s="112">
        <v>1.5</v>
      </c>
      <c r="D479" s="112"/>
      <c r="E479" s="127" t="s">
        <v>126</v>
      </c>
      <c r="F479" s="112">
        <v>160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691" t="s">
        <v>825</v>
      </c>
      <c r="B480" s="263" t="s">
        <v>822</v>
      </c>
      <c r="C480" s="112">
        <v>4</v>
      </c>
      <c r="D480" s="112"/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691" t="s">
        <v>1207</v>
      </c>
      <c r="B481" s="263" t="s">
        <v>976</v>
      </c>
      <c r="C481" s="274" t="s">
        <v>536</v>
      </c>
      <c r="D481" s="112">
        <v>160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691" t="s">
        <v>859</v>
      </c>
      <c r="B482" s="719" t="s">
        <v>860</v>
      </c>
      <c r="C482" s="274">
        <v>1.5</v>
      </c>
      <c r="D482" s="112"/>
      <c r="E482" s="127" t="s">
        <v>126</v>
      </c>
      <c r="F482" s="112">
        <v>160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374</v>
      </c>
      <c r="B483" s="263" t="s">
        <v>193</v>
      </c>
      <c r="C483" s="112" t="s">
        <v>194</v>
      </c>
      <c r="D483" s="112">
        <v>5</v>
      </c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728</v>
      </c>
      <c r="B484" s="263" t="s">
        <v>727</v>
      </c>
      <c r="C484" s="112" t="s">
        <v>194</v>
      </c>
      <c r="D484" s="112">
        <v>5</v>
      </c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490</v>
      </c>
      <c r="B485" s="263" t="s">
        <v>489</v>
      </c>
      <c r="C485" s="112" t="s">
        <v>491</v>
      </c>
      <c r="D485" s="112">
        <v>8</v>
      </c>
      <c r="E485" s="127" t="s">
        <v>126</v>
      </c>
      <c r="F485" s="112">
        <v>100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1133</v>
      </c>
      <c r="B486" s="263" t="s">
        <v>1134</v>
      </c>
      <c r="C486" s="112" t="s">
        <v>189</v>
      </c>
      <c r="D486" s="112">
        <v>8</v>
      </c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492</v>
      </c>
      <c r="B487" s="263" t="s">
        <v>493</v>
      </c>
      <c r="C487" s="112" t="s">
        <v>491</v>
      </c>
      <c r="D487" s="112">
        <v>8</v>
      </c>
      <c r="E487" s="127" t="s">
        <v>126</v>
      </c>
      <c r="F487" s="112">
        <v>100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1136</v>
      </c>
      <c r="B488" s="263" t="s">
        <v>1135</v>
      </c>
      <c r="C488" s="112" t="s">
        <v>189</v>
      </c>
      <c r="D488" s="112">
        <v>8</v>
      </c>
      <c r="E488" s="127" t="s">
        <v>126</v>
      </c>
      <c r="F488" s="112">
        <v>72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495</v>
      </c>
      <c r="B489" s="263" t="s">
        <v>494</v>
      </c>
      <c r="C489" s="112">
        <v>3.3</v>
      </c>
      <c r="D489" s="112"/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856</v>
      </c>
      <c r="B490" s="263" t="s">
        <v>855</v>
      </c>
      <c r="C490" s="112">
        <v>3.3</v>
      </c>
      <c r="D490" s="112"/>
      <c r="E490" s="127" t="s">
        <v>126</v>
      </c>
      <c r="F490" s="112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497</v>
      </c>
      <c r="B491" s="263" t="s">
        <v>496</v>
      </c>
      <c r="C491" s="112">
        <v>3.3</v>
      </c>
      <c r="D491" s="112"/>
      <c r="E491" s="127" t="s">
        <v>126</v>
      </c>
      <c r="F491" s="112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375</v>
      </c>
      <c r="B492" s="263" t="s">
        <v>168</v>
      </c>
      <c r="C492" s="112" t="s">
        <v>166</v>
      </c>
      <c r="D492" s="112">
        <v>200</v>
      </c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615</v>
      </c>
      <c r="B493" s="263" t="s">
        <v>614</v>
      </c>
      <c r="C493" s="112" t="s">
        <v>166</v>
      </c>
      <c r="D493" s="112">
        <v>200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905</v>
      </c>
      <c r="B494" s="682" t="s">
        <v>904</v>
      </c>
      <c r="C494" s="112" t="s">
        <v>189</v>
      </c>
      <c r="D494" s="112">
        <v>8</v>
      </c>
      <c r="E494" s="127" t="s">
        <v>126</v>
      </c>
      <c r="F494" s="112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907</v>
      </c>
      <c r="B495" s="750" t="s">
        <v>906</v>
      </c>
      <c r="C495" s="112">
        <v>2</v>
      </c>
      <c r="D495" s="112"/>
      <c r="E495" s="127" t="s">
        <v>126</v>
      </c>
      <c r="F495" s="112">
        <v>100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1006</v>
      </c>
      <c r="B496" s="750" t="s">
        <v>1007</v>
      </c>
      <c r="C496" s="112" t="s">
        <v>724</v>
      </c>
      <c r="D496" s="112">
        <v>6</v>
      </c>
      <c r="E496" s="127" t="s">
        <v>126</v>
      </c>
      <c r="F496" s="112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725</v>
      </c>
      <c r="B497" s="682" t="s">
        <v>723</v>
      </c>
      <c r="C497" s="112" t="s">
        <v>724</v>
      </c>
      <c r="D497" s="112">
        <v>6</v>
      </c>
      <c r="E497" s="127" t="s">
        <v>126</v>
      </c>
      <c r="F497" s="112">
        <v>144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914</v>
      </c>
      <c r="B498" s="750" t="s">
        <v>913</v>
      </c>
      <c r="C498" s="112">
        <v>4</v>
      </c>
      <c r="D498" s="112"/>
      <c r="E498" s="127" t="s">
        <v>126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918</v>
      </c>
      <c r="B499" s="263" t="s">
        <v>917</v>
      </c>
      <c r="C499" s="112" t="s">
        <v>194</v>
      </c>
      <c r="D499" s="112">
        <v>6</v>
      </c>
      <c r="E499" s="127" t="s">
        <v>126</v>
      </c>
      <c r="F499" s="112">
        <v>72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38" t="s">
        <v>712</v>
      </c>
      <c r="B500" s="263" t="s">
        <v>710</v>
      </c>
      <c r="C500" s="112">
        <v>1.5</v>
      </c>
      <c r="D500" s="112"/>
      <c r="E500" s="127" t="s">
        <v>126</v>
      </c>
      <c r="F500" s="112">
        <v>144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38" t="s">
        <v>916</v>
      </c>
      <c r="B501" s="263" t="s">
        <v>915</v>
      </c>
      <c r="C501" s="112" t="s">
        <v>194</v>
      </c>
      <c r="D501" s="112">
        <v>6</v>
      </c>
      <c r="E501" s="127" t="s">
        <v>126</v>
      </c>
      <c r="F501" s="112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38" t="s">
        <v>713</v>
      </c>
      <c r="B502" s="263" t="s">
        <v>711</v>
      </c>
      <c r="C502" s="112">
        <v>1.5</v>
      </c>
      <c r="D502" s="112"/>
      <c r="E502" s="127" t="s">
        <v>126</v>
      </c>
      <c r="F502" s="112">
        <v>144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ht="13.5" thickBot="1" x14ac:dyDescent="0.25">
      <c r="A503" s="340"/>
      <c r="B503" s="314" t="s">
        <v>97</v>
      </c>
      <c r="C503" s="255"/>
      <c r="D503" s="553"/>
      <c r="E503" s="138"/>
      <c r="F503" s="553"/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670</v>
      </c>
      <c r="B504" s="264" t="s">
        <v>207</v>
      </c>
      <c r="C504" s="111" t="s">
        <v>72</v>
      </c>
      <c r="D504" s="111">
        <v>9</v>
      </c>
      <c r="E504" s="131" t="s">
        <v>63</v>
      </c>
      <c r="F504" s="485">
        <v>64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ht="13.5" thickBot="1" x14ac:dyDescent="0.25">
      <c r="A505" s="340" t="s">
        <v>669</v>
      </c>
      <c r="B505" s="683" t="s">
        <v>208</v>
      </c>
      <c r="C505" s="113" t="s">
        <v>72</v>
      </c>
      <c r="D505" s="113">
        <v>9</v>
      </c>
      <c r="E505" s="117" t="s">
        <v>63</v>
      </c>
      <c r="F505" s="487">
        <v>64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/>
      <c r="B506" s="861" t="s">
        <v>174</v>
      </c>
      <c r="C506" s="477"/>
      <c r="D506" s="111"/>
      <c r="E506" s="111"/>
      <c r="F506" s="111"/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1091</v>
      </c>
      <c r="B507" s="863" t="s">
        <v>1090</v>
      </c>
      <c r="C507" s="737" t="s">
        <v>1092</v>
      </c>
      <c r="D507" s="845">
        <v>6</v>
      </c>
      <c r="E507" s="536" t="s">
        <v>126</v>
      </c>
      <c r="F507" s="739">
        <v>100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869</v>
      </c>
      <c r="B508" s="848" t="s">
        <v>868</v>
      </c>
      <c r="C508" s="737" t="s">
        <v>79</v>
      </c>
      <c r="D508" s="845">
        <v>6</v>
      </c>
      <c r="E508" s="536" t="s">
        <v>126</v>
      </c>
      <c r="F508" s="739">
        <v>144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870</v>
      </c>
      <c r="B509" s="740" t="s">
        <v>722</v>
      </c>
      <c r="C509" s="436" t="s">
        <v>79</v>
      </c>
      <c r="D509" s="112">
        <v>6</v>
      </c>
      <c r="E509" s="127" t="s">
        <v>126</v>
      </c>
      <c r="F509" s="486">
        <v>144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999</v>
      </c>
      <c r="B510" s="862" t="s">
        <v>998</v>
      </c>
      <c r="C510" s="737" t="s">
        <v>79</v>
      </c>
      <c r="D510" s="845">
        <v>6</v>
      </c>
      <c r="E510" s="536" t="s">
        <v>126</v>
      </c>
      <c r="F510" s="739">
        <v>144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997</v>
      </c>
      <c r="B511" s="862" t="s">
        <v>996</v>
      </c>
      <c r="C511" s="737" t="s">
        <v>79</v>
      </c>
      <c r="D511" s="845">
        <v>6</v>
      </c>
      <c r="E511" s="536" t="s">
        <v>126</v>
      </c>
      <c r="F511" s="739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872</v>
      </c>
      <c r="B512" s="862" t="s">
        <v>873</v>
      </c>
      <c r="C512" s="737" t="s">
        <v>79</v>
      </c>
      <c r="D512" s="845">
        <v>6</v>
      </c>
      <c r="E512" s="536" t="s">
        <v>126</v>
      </c>
      <c r="F512" s="739">
        <v>144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ht="13.5" thickBot="1" x14ac:dyDescent="0.25">
      <c r="A513" s="340" t="s">
        <v>874</v>
      </c>
      <c r="B513" s="849" t="s">
        <v>875</v>
      </c>
      <c r="C513" s="439" t="s">
        <v>79</v>
      </c>
      <c r="D513" s="113">
        <v>6</v>
      </c>
      <c r="E513" s="117" t="s">
        <v>126</v>
      </c>
      <c r="F513" s="487">
        <v>144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ht="13.5" thickBot="1" x14ac:dyDescent="0.25">
      <c r="A514" s="340"/>
      <c r="B514" s="314" t="s">
        <v>99</v>
      </c>
      <c r="C514" s="255"/>
      <c r="D514" s="553"/>
      <c r="E514" s="138"/>
      <c r="F514" s="553"/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587</v>
      </c>
      <c r="B515" s="264" t="s">
        <v>620</v>
      </c>
      <c r="C515" s="111" t="s">
        <v>189</v>
      </c>
      <c r="D515" s="111">
        <v>10</v>
      </c>
      <c r="E515" s="131" t="s">
        <v>62</v>
      </c>
      <c r="F515" s="111">
        <v>105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813</v>
      </c>
      <c r="B516" s="678" t="s">
        <v>191</v>
      </c>
      <c r="C516" s="112" t="s">
        <v>182</v>
      </c>
      <c r="D516" s="112">
        <v>4</v>
      </c>
      <c r="E516" s="127" t="s">
        <v>126</v>
      </c>
      <c r="F516" s="112">
        <v>100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787</v>
      </c>
      <c r="B517" s="678" t="s">
        <v>203</v>
      </c>
      <c r="C517" s="112" t="s">
        <v>182</v>
      </c>
      <c r="D517" s="112">
        <v>4</v>
      </c>
      <c r="E517" s="127" t="s">
        <v>126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795</v>
      </c>
      <c r="B518" s="678" t="s">
        <v>456</v>
      </c>
      <c r="C518" s="112" t="s">
        <v>182</v>
      </c>
      <c r="D518" s="112">
        <v>4</v>
      </c>
      <c r="E518" s="127" t="s">
        <v>126</v>
      </c>
      <c r="F518" s="112">
        <v>100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1036</v>
      </c>
      <c r="B519" s="716" t="s">
        <v>857</v>
      </c>
      <c r="C519" s="296" t="s">
        <v>194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1119</v>
      </c>
      <c r="B520" s="738" t="s">
        <v>1120</v>
      </c>
      <c r="C520" s="296" t="s">
        <v>194</v>
      </c>
      <c r="D520" s="112">
        <v>10</v>
      </c>
      <c r="E520" s="127" t="s">
        <v>62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797</v>
      </c>
      <c r="B521" s="678" t="s">
        <v>798</v>
      </c>
      <c r="C521" s="112" t="s">
        <v>182</v>
      </c>
      <c r="D521" s="112">
        <v>4</v>
      </c>
      <c r="E521" s="127" t="s">
        <v>126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1064</v>
      </c>
      <c r="B522" s="678" t="s">
        <v>1065</v>
      </c>
      <c r="C522" s="112">
        <v>4</v>
      </c>
      <c r="D522" s="112"/>
      <c r="E522" s="127" t="s">
        <v>62</v>
      </c>
      <c r="F522" s="112">
        <v>100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621</v>
      </c>
      <c r="B523" s="263" t="s">
        <v>553</v>
      </c>
      <c r="C523" s="112" t="s">
        <v>189</v>
      </c>
      <c r="D523" s="112">
        <v>10</v>
      </c>
      <c r="E523" s="127" t="s">
        <v>62</v>
      </c>
      <c r="F523" s="112">
        <v>105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936</v>
      </c>
      <c r="B524" s="263" t="s">
        <v>935</v>
      </c>
      <c r="C524" s="112" t="s">
        <v>189</v>
      </c>
      <c r="D524" s="112">
        <v>10</v>
      </c>
      <c r="E524" s="127" t="s">
        <v>62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988</v>
      </c>
      <c r="B525" s="263" t="s">
        <v>989</v>
      </c>
      <c r="C525" s="112" t="s">
        <v>31</v>
      </c>
      <c r="D525" s="112">
        <v>10</v>
      </c>
      <c r="E525" s="127" t="s">
        <v>62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814</v>
      </c>
      <c r="B526" s="263" t="s">
        <v>815</v>
      </c>
      <c r="C526" s="112" t="s">
        <v>182</v>
      </c>
      <c r="D526" s="112">
        <v>4</v>
      </c>
      <c r="E526" s="127" t="s">
        <v>62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1060</v>
      </c>
      <c r="B527" s="263" t="s">
        <v>1061</v>
      </c>
      <c r="C527" s="112">
        <v>4</v>
      </c>
      <c r="D527" s="112"/>
      <c r="E527" s="127" t="s">
        <v>62</v>
      </c>
      <c r="F527" s="112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994</v>
      </c>
      <c r="B528" s="263" t="s">
        <v>995</v>
      </c>
      <c r="C528" s="112" t="s">
        <v>31</v>
      </c>
      <c r="D528" s="112">
        <v>10</v>
      </c>
      <c r="E528" s="127" t="s">
        <v>62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565</v>
      </c>
      <c r="B529" s="263" t="s">
        <v>564</v>
      </c>
      <c r="C529" s="112" t="s">
        <v>182</v>
      </c>
      <c r="D529" s="112">
        <v>4</v>
      </c>
      <c r="E529" s="127" t="s">
        <v>62</v>
      </c>
      <c r="F529" s="112">
        <v>100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1062</v>
      </c>
      <c r="B530" s="263" t="s">
        <v>1063</v>
      </c>
      <c r="C530" s="112">
        <v>4</v>
      </c>
      <c r="D530" s="112"/>
      <c r="E530" s="127" t="s">
        <v>62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1043</v>
      </c>
      <c r="B531" s="678" t="s">
        <v>77</v>
      </c>
      <c r="C531" s="112" t="s">
        <v>31</v>
      </c>
      <c r="D531" s="112">
        <v>10</v>
      </c>
      <c r="E531" s="127" t="s">
        <v>62</v>
      </c>
      <c r="F531" s="112">
        <v>72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1066</v>
      </c>
      <c r="B532" s="678" t="s">
        <v>1067</v>
      </c>
      <c r="C532" s="112">
        <v>4</v>
      </c>
      <c r="D532" s="112"/>
      <c r="E532" s="127" t="s">
        <v>62</v>
      </c>
      <c r="F532" s="112">
        <v>100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784</v>
      </c>
      <c r="B533" s="684" t="s">
        <v>167</v>
      </c>
      <c r="C533" s="565" t="s">
        <v>182</v>
      </c>
      <c r="D533" s="565">
        <v>4</v>
      </c>
      <c r="E533" s="566" t="s">
        <v>126</v>
      </c>
      <c r="F533" s="565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376</v>
      </c>
      <c r="B534" s="684" t="s">
        <v>167</v>
      </c>
      <c r="C534" s="638" t="s">
        <v>125</v>
      </c>
      <c r="D534" s="638"/>
      <c r="E534" s="638" t="s">
        <v>62</v>
      </c>
      <c r="F534" s="638">
        <v>96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418</v>
      </c>
      <c r="B535" s="685" t="s">
        <v>417</v>
      </c>
      <c r="C535" s="296" t="s">
        <v>125</v>
      </c>
      <c r="D535" s="296"/>
      <c r="E535" s="296" t="s">
        <v>62</v>
      </c>
      <c r="F535" s="112">
        <v>96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420</v>
      </c>
      <c r="B536" s="685" t="s">
        <v>419</v>
      </c>
      <c r="C536" s="296" t="s">
        <v>194</v>
      </c>
      <c r="D536" s="296">
        <v>12</v>
      </c>
      <c r="E536" s="296" t="s">
        <v>62</v>
      </c>
      <c r="F536" s="296">
        <v>72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422</v>
      </c>
      <c r="B537" s="685" t="s">
        <v>421</v>
      </c>
      <c r="C537" s="296" t="s">
        <v>125</v>
      </c>
      <c r="D537" s="296"/>
      <c r="E537" s="296" t="s">
        <v>62</v>
      </c>
      <c r="F537" s="112">
        <v>96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424</v>
      </c>
      <c r="B538" s="685" t="s">
        <v>423</v>
      </c>
      <c r="C538" s="296" t="s">
        <v>194</v>
      </c>
      <c r="D538" s="296">
        <v>12</v>
      </c>
      <c r="E538" s="296" t="s">
        <v>62</v>
      </c>
      <c r="F538" s="296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426</v>
      </c>
      <c r="B539" s="685" t="s">
        <v>425</v>
      </c>
      <c r="C539" s="296" t="s">
        <v>125</v>
      </c>
      <c r="D539" s="296"/>
      <c r="E539" s="296" t="s">
        <v>62</v>
      </c>
      <c r="F539" s="112">
        <v>96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428</v>
      </c>
      <c r="B540" s="685" t="s">
        <v>427</v>
      </c>
      <c r="C540" s="296" t="s">
        <v>194</v>
      </c>
      <c r="D540" s="296">
        <v>12</v>
      </c>
      <c r="E540" s="296" t="s">
        <v>62</v>
      </c>
      <c r="F540" s="296">
        <v>72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430</v>
      </c>
      <c r="B541" s="685" t="s">
        <v>429</v>
      </c>
      <c r="C541" s="296" t="s">
        <v>125</v>
      </c>
      <c r="D541" s="296"/>
      <c r="E541" s="296" t="s">
        <v>62</v>
      </c>
      <c r="F541" s="112">
        <v>96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432</v>
      </c>
      <c r="B542" s="685" t="s">
        <v>431</v>
      </c>
      <c r="C542" s="296" t="s">
        <v>194</v>
      </c>
      <c r="D542" s="296">
        <v>12</v>
      </c>
      <c r="E542" s="296" t="s">
        <v>62</v>
      </c>
      <c r="F542" s="296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434</v>
      </c>
      <c r="B543" s="685" t="s">
        <v>433</v>
      </c>
      <c r="C543" s="296" t="s">
        <v>125</v>
      </c>
      <c r="D543" s="296"/>
      <c r="E543" s="296" t="s">
        <v>62</v>
      </c>
      <c r="F543" s="112">
        <v>96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436</v>
      </c>
      <c r="B544" s="685" t="s">
        <v>435</v>
      </c>
      <c r="C544" s="296" t="s">
        <v>194</v>
      </c>
      <c r="D544" s="296">
        <v>12</v>
      </c>
      <c r="E544" s="296" t="s">
        <v>62</v>
      </c>
      <c r="F544" s="296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1037</v>
      </c>
      <c r="B545" s="722" t="s">
        <v>843</v>
      </c>
      <c r="C545" s="274">
        <v>4</v>
      </c>
      <c r="D545" s="112"/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1038</v>
      </c>
      <c r="B546" s="723" t="s">
        <v>844</v>
      </c>
      <c r="C546" s="112">
        <v>4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926</v>
      </c>
      <c r="B547" s="723" t="s">
        <v>925</v>
      </c>
      <c r="C547" s="112" t="s">
        <v>182</v>
      </c>
      <c r="D547" s="112">
        <v>4</v>
      </c>
      <c r="E547" s="127" t="s">
        <v>62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910</v>
      </c>
      <c r="B548" s="723" t="s">
        <v>909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1039</v>
      </c>
      <c r="B549" s="723" t="s">
        <v>845</v>
      </c>
      <c r="C549" s="112">
        <v>4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847</v>
      </c>
      <c r="B550" s="263" t="s">
        <v>848</v>
      </c>
      <c r="C550" s="112" t="s">
        <v>189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1005</v>
      </c>
      <c r="B551" s="263" t="s">
        <v>1004</v>
      </c>
      <c r="C551" s="112" t="s">
        <v>31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799</v>
      </c>
      <c r="B552" s="678" t="s">
        <v>76</v>
      </c>
      <c r="C552" s="112" t="s">
        <v>182</v>
      </c>
      <c r="D552" s="112">
        <v>4</v>
      </c>
      <c r="E552" s="127" t="s">
        <v>126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1070</v>
      </c>
      <c r="B553" s="678" t="s">
        <v>1071</v>
      </c>
      <c r="C553" s="112">
        <v>4</v>
      </c>
      <c r="D553" s="112"/>
      <c r="E553" s="127" t="s">
        <v>62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836</v>
      </c>
      <c r="B554" s="678" t="s">
        <v>837</v>
      </c>
      <c r="C554" s="296" t="s">
        <v>194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835</v>
      </c>
      <c r="B555" s="678" t="s">
        <v>834</v>
      </c>
      <c r="C555" s="296" t="s">
        <v>194</v>
      </c>
      <c r="D555" s="112">
        <v>10</v>
      </c>
      <c r="E555" s="127" t="s">
        <v>62</v>
      </c>
      <c r="F555" s="112">
        <v>72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1155</v>
      </c>
      <c r="B556" s="678" t="s">
        <v>1156</v>
      </c>
      <c r="C556" s="296" t="s">
        <v>194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1157</v>
      </c>
      <c r="B557" s="678" t="s">
        <v>1158</v>
      </c>
      <c r="C557" s="296" t="s">
        <v>202</v>
      </c>
      <c r="D557" s="112"/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1168</v>
      </c>
      <c r="B558" s="678" t="s">
        <v>1169</v>
      </c>
      <c r="C558" s="296" t="s">
        <v>202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1023</v>
      </c>
      <c r="B559" s="678" t="s">
        <v>1022</v>
      </c>
      <c r="C559" s="296" t="s">
        <v>194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900</v>
      </c>
      <c r="B560" s="678" t="s">
        <v>884</v>
      </c>
      <c r="C560" s="296" t="s">
        <v>194</v>
      </c>
      <c r="D560" s="112">
        <v>10</v>
      </c>
      <c r="E560" s="127" t="s">
        <v>62</v>
      </c>
      <c r="F560" s="112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885</v>
      </c>
      <c r="B561" s="678" t="s">
        <v>886</v>
      </c>
      <c r="C561" s="296" t="s">
        <v>202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992</v>
      </c>
      <c r="B562" s="263" t="s">
        <v>993</v>
      </c>
      <c r="C562" s="112" t="s">
        <v>189</v>
      </c>
      <c r="D562" s="112">
        <v>10</v>
      </c>
      <c r="E562" s="127" t="s">
        <v>62</v>
      </c>
      <c r="F562" s="112">
        <v>72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1008</v>
      </c>
      <c r="B563" s="687" t="s">
        <v>73</v>
      </c>
      <c r="C563" s="112" t="s">
        <v>31</v>
      </c>
      <c r="D563" s="112">
        <v>10</v>
      </c>
      <c r="E563" s="127" t="s">
        <v>62</v>
      </c>
      <c r="F563" s="112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1068</v>
      </c>
      <c r="B564" s="687" t="s">
        <v>1069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ht="13.5" thickBot="1" x14ac:dyDescent="0.25">
      <c r="A565" s="340" t="s">
        <v>790</v>
      </c>
      <c r="B565" s="679" t="s">
        <v>73</v>
      </c>
      <c r="C565" s="112" t="s">
        <v>182</v>
      </c>
      <c r="D565" s="112">
        <v>4</v>
      </c>
      <c r="E565" s="127" t="s">
        <v>126</v>
      </c>
      <c r="F565" s="112">
        <v>100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ht="13.5" thickBot="1" x14ac:dyDescent="0.25">
      <c r="A566" s="340"/>
      <c r="B566" s="314" t="s">
        <v>100</v>
      </c>
      <c r="C566" s="255"/>
      <c r="D566" s="553"/>
      <c r="E566" s="138"/>
      <c r="F566" s="553"/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406</v>
      </c>
      <c r="B567" s="264" t="s">
        <v>405</v>
      </c>
      <c r="C567" s="111" t="s">
        <v>54</v>
      </c>
      <c r="D567" s="111"/>
      <c r="E567" s="131" t="s">
        <v>62</v>
      </c>
      <c r="F567" s="485">
        <v>80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408</v>
      </c>
      <c r="B568" s="263" t="s">
        <v>407</v>
      </c>
      <c r="C568" s="112" t="s">
        <v>54</v>
      </c>
      <c r="D568" s="112"/>
      <c r="E568" s="127" t="s">
        <v>62</v>
      </c>
      <c r="F568" s="486">
        <v>80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411</v>
      </c>
      <c r="B569" s="263" t="s">
        <v>412</v>
      </c>
      <c r="C569" s="112" t="s">
        <v>79</v>
      </c>
      <c r="D569" s="112">
        <v>12</v>
      </c>
      <c r="E569" s="127" t="s">
        <v>62</v>
      </c>
      <c r="F569" s="486">
        <v>72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409</v>
      </c>
      <c r="B570" s="263" t="s">
        <v>410</v>
      </c>
      <c r="C570" s="112" t="s">
        <v>54</v>
      </c>
      <c r="D570" s="112"/>
      <c r="E570" s="127" t="s">
        <v>62</v>
      </c>
      <c r="F570" s="486">
        <v>80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413</v>
      </c>
      <c r="B571" s="263" t="s">
        <v>414</v>
      </c>
      <c r="C571" s="112" t="s">
        <v>79</v>
      </c>
      <c r="D571" s="112">
        <v>12</v>
      </c>
      <c r="E571" s="127" t="s">
        <v>62</v>
      </c>
      <c r="F571" s="486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469</v>
      </c>
      <c r="B572" s="686" t="s">
        <v>459</v>
      </c>
      <c r="C572" s="112" t="s">
        <v>118</v>
      </c>
      <c r="D572" s="112">
        <v>14</v>
      </c>
      <c r="E572" s="127" t="s">
        <v>62</v>
      </c>
      <c r="F572" s="486">
        <v>54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470</v>
      </c>
      <c r="B573" s="686" t="s">
        <v>460</v>
      </c>
      <c r="C573" s="112" t="s">
        <v>118</v>
      </c>
      <c r="D573" s="112">
        <v>14</v>
      </c>
      <c r="E573" s="127" t="s">
        <v>62</v>
      </c>
      <c r="F573" s="486">
        <v>54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552</v>
      </c>
      <c r="B574" s="686" t="s">
        <v>550</v>
      </c>
      <c r="C574" s="112" t="s">
        <v>551</v>
      </c>
      <c r="D574" s="112">
        <v>8</v>
      </c>
      <c r="E574" s="127" t="s">
        <v>62</v>
      </c>
      <c r="F574" s="486">
        <v>64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>
        <v>31571</v>
      </c>
      <c r="B575" s="686" t="s">
        <v>546</v>
      </c>
      <c r="C575" s="112" t="s">
        <v>549</v>
      </c>
      <c r="D575" s="112"/>
      <c r="E575" s="127" t="s">
        <v>62</v>
      </c>
      <c r="F575" s="486">
        <v>204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1258</v>
      </c>
      <c r="B576" s="686" t="s">
        <v>1257</v>
      </c>
      <c r="C576" s="112" t="s">
        <v>54</v>
      </c>
      <c r="D576" s="112">
        <v>8</v>
      </c>
      <c r="E576" s="127" t="s">
        <v>62</v>
      </c>
      <c r="F576" s="486">
        <v>64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1016</v>
      </c>
      <c r="B577" s="686" t="s">
        <v>1017</v>
      </c>
      <c r="C577" s="112" t="s">
        <v>54</v>
      </c>
      <c r="D577" s="112">
        <v>8</v>
      </c>
      <c r="E577" s="127" t="s">
        <v>62</v>
      </c>
      <c r="F577" s="486">
        <v>64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1040</v>
      </c>
      <c r="B578" s="686" t="s">
        <v>858</v>
      </c>
      <c r="C578" s="112" t="s">
        <v>74</v>
      </c>
      <c r="D578" s="112">
        <v>12</v>
      </c>
      <c r="E578" s="127" t="s">
        <v>62</v>
      </c>
      <c r="F578" s="486">
        <v>54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1019</v>
      </c>
      <c r="B579" s="686" t="s">
        <v>1018</v>
      </c>
      <c r="C579" s="112" t="s">
        <v>74</v>
      </c>
      <c r="D579" s="112">
        <v>10</v>
      </c>
      <c r="E579" s="127" t="s">
        <v>62</v>
      </c>
      <c r="F579" s="486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ht="15" customHeight="1" x14ac:dyDescent="0.2">
      <c r="A580" s="340" t="s">
        <v>887</v>
      </c>
      <c r="B580" s="686" t="s">
        <v>888</v>
      </c>
      <c r="C580" s="112">
        <v>250</v>
      </c>
      <c r="D580" s="112">
        <v>12</v>
      </c>
      <c r="E580" s="127" t="s">
        <v>64</v>
      </c>
      <c r="F580" s="486">
        <v>54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ht="15" customHeight="1" x14ac:dyDescent="0.2">
      <c r="A581" s="340" t="s">
        <v>1122</v>
      </c>
      <c r="B581" s="686" t="s">
        <v>1121</v>
      </c>
      <c r="C581" s="112">
        <v>250</v>
      </c>
      <c r="D581" s="112">
        <v>12</v>
      </c>
      <c r="E581" s="127" t="s">
        <v>64</v>
      </c>
      <c r="F581" s="486">
        <v>54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ht="15" customHeight="1" x14ac:dyDescent="0.2">
      <c r="A582" s="340" t="s">
        <v>940</v>
      </c>
      <c r="B582" s="686" t="s">
        <v>937</v>
      </c>
      <c r="C582" s="112">
        <v>250</v>
      </c>
      <c r="D582" s="112">
        <v>12</v>
      </c>
      <c r="E582" s="127" t="s">
        <v>62</v>
      </c>
      <c r="F582" s="486">
        <v>72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ht="15" customHeight="1" x14ac:dyDescent="0.2">
      <c r="A583" s="340" t="s">
        <v>939</v>
      </c>
      <c r="B583" s="686" t="s">
        <v>938</v>
      </c>
      <c r="C583" s="112">
        <v>250</v>
      </c>
      <c r="D583" s="112">
        <v>12</v>
      </c>
      <c r="E583" s="127" t="s">
        <v>62</v>
      </c>
      <c r="F583" s="486">
        <v>72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>
        <v>31573</v>
      </c>
      <c r="B584" s="686" t="s">
        <v>544</v>
      </c>
      <c r="C584" s="112" t="s">
        <v>545</v>
      </c>
      <c r="D584" s="112"/>
      <c r="E584" s="127" t="s">
        <v>62</v>
      </c>
      <c r="F584" s="486">
        <v>204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>
        <v>31570</v>
      </c>
      <c r="B585" s="686" t="s">
        <v>542</v>
      </c>
      <c r="C585" s="112" t="s">
        <v>543</v>
      </c>
      <c r="D585" s="112"/>
      <c r="E585" s="127" t="s">
        <v>62</v>
      </c>
      <c r="F585" s="486">
        <v>204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672</v>
      </c>
      <c r="B586" s="556" t="s">
        <v>673</v>
      </c>
      <c r="C586" s="601" t="s">
        <v>72</v>
      </c>
      <c r="D586" s="601">
        <v>9</v>
      </c>
      <c r="E586" s="534" t="s">
        <v>62</v>
      </c>
      <c r="F586" s="584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956</v>
      </c>
      <c r="B587" s="556" t="s">
        <v>960</v>
      </c>
      <c r="C587" s="777" t="s">
        <v>55</v>
      </c>
      <c r="D587" s="777"/>
      <c r="E587" s="127" t="s">
        <v>62</v>
      </c>
      <c r="F587" s="584">
        <v>144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377</v>
      </c>
      <c r="B588" s="263" t="s">
        <v>120</v>
      </c>
      <c r="C588" s="112" t="s">
        <v>54</v>
      </c>
      <c r="D588" s="112"/>
      <c r="E588" s="127" t="s">
        <v>62</v>
      </c>
      <c r="F588" s="486">
        <v>64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635</v>
      </c>
      <c r="B589" s="263" t="s">
        <v>636</v>
      </c>
      <c r="C589" s="112" t="s">
        <v>551</v>
      </c>
      <c r="D589" s="112">
        <v>20</v>
      </c>
      <c r="E589" s="127" t="s">
        <v>62</v>
      </c>
      <c r="F589" s="486">
        <v>30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676</v>
      </c>
      <c r="B590" s="263" t="s">
        <v>116</v>
      </c>
      <c r="C590" s="601" t="s">
        <v>72</v>
      </c>
      <c r="D590" s="601">
        <v>9</v>
      </c>
      <c r="E590" s="534" t="s">
        <v>62</v>
      </c>
      <c r="F590" s="584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958</v>
      </c>
      <c r="B591" s="556" t="s">
        <v>959</v>
      </c>
      <c r="C591" s="777" t="s">
        <v>55</v>
      </c>
      <c r="D591" s="777"/>
      <c r="E591" s="534" t="s">
        <v>62</v>
      </c>
      <c r="F591" s="584">
        <v>144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378</v>
      </c>
      <c r="B592" s="263" t="s">
        <v>674</v>
      </c>
      <c r="C592" s="112" t="s">
        <v>54</v>
      </c>
      <c r="D592" s="112"/>
      <c r="E592" s="127" t="s">
        <v>62</v>
      </c>
      <c r="F592" s="486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1148</v>
      </c>
      <c r="B593" s="263" t="s">
        <v>1147</v>
      </c>
      <c r="C593" s="112" t="s">
        <v>72</v>
      </c>
      <c r="D593" s="112">
        <v>20</v>
      </c>
      <c r="E593" s="127" t="s">
        <v>62</v>
      </c>
      <c r="F593" s="486">
        <v>30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1272</v>
      </c>
      <c r="B594" s="263" t="s">
        <v>1149</v>
      </c>
      <c r="C594" s="877" t="s">
        <v>55</v>
      </c>
      <c r="D594" s="877"/>
      <c r="E594" s="534" t="s">
        <v>62</v>
      </c>
      <c r="F594" s="584">
        <v>144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379</v>
      </c>
      <c r="B595" s="263" t="s">
        <v>115</v>
      </c>
      <c r="C595" s="112" t="s">
        <v>72</v>
      </c>
      <c r="D595" s="112">
        <v>20</v>
      </c>
      <c r="E595" s="127" t="s">
        <v>62</v>
      </c>
      <c r="F595" s="486">
        <v>30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671</v>
      </c>
      <c r="B596" s="687" t="s">
        <v>115</v>
      </c>
      <c r="C596" s="601" t="s">
        <v>72</v>
      </c>
      <c r="D596" s="601">
        <v>9</v>
      </c>
      <c r="E596" s="534" t="s">
        <v>62</v>
      </c>
      <c r="F596" s="584">
        <v>64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780" t="s">
        <v>962</v>
      </c>
      <c r="B597" s="687" t="s">
        <v>961</v>
      </c>
      <c r="C597" s="868" t="s">
        <v>55</v>
      </c>
      <c r="D597" s="868"/>
      <c r="E597" s="127" t="s">
        <v>62</v>
      </c>
      <c r="F597" s="584">
        <v>144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13" customFormat="1" ht="13.5" thickBot="1" x14ac:dyDescent="0.25">
      <c r="A598" s="692" t="s">
        <v>380</v>
      </c>
      <c r="B598" s="688" t="s">
        <v>675</v>
      </c>
      <c r="C598" s="113" t="s">
        <v>54</v>
      </c>
      <c r="D598" s="113"/>
      <c r="E598" s="117" t="s">
        <v>62</v>
      </c>
      <c r="F598" s="487">
        <v>64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</sheetData>
  <autoFilter ref="A1:L307"/>
  <mergeCells count="3">
    <mergeCell ref="C274:C280"/>
    <mergeCell ref="D272:D280"/>
    <mergeCell ref="D281:D288"/>
  </mergeCells>
  <conditionalFormatting sqref="G2:EP2 M16:EP17 M320:EP326 M19:EP26 M3:EP14 M586:EP598 M210:EP233 M253:EP253 M417:EP420 M512:EP527 M179:EP208 M562:EP566 M422:EP425 M454:EP459 M428:EP432 M136:EP143 M344:EP375 M120:EP133 M378:EP390 M436:EP450 M529:EP555 M52:EP58 M328:EP328 M30:EP50 M559:EP559 M68:EP76 M106:EP107 M109:EP109 M111:EP118 M79:EP104 M461:EP507 M235:EP240 M145:EP174 M255:EP256 M397:EP413 M243:EP246 M258:EP317 G3:L598">
    <cfRule type="cellIs" dxfId="47" priority="234" stopIfTrue="1" operator="lessThan">
      <formula>0</formula>
    </cfRule>
  </conditionalFormatting>
  <conditionalFormatting sqref="M318:EP319">
    <cfRule type="cellIs" dxfId="46" priority="159" stopIfTrue="1" operator="lessThan">
      <formula>0</formula>
    </cfRule>
  </conditionalFormatting>
  <conditionalFormatting sqref="M567:EP576 M584:EP585 M578:EP579">
    <cfRule type="cellIs" dxfId="45" priority="157" stopIfTrue="1" operator="lessThan">
      <formula>0</formula>
    </cfRule>
  </conditionalFormatting>
  <conditionalFormatting sqref="M15:EP15">
    <cfRule type="cellIs" dxfId="44" priority="156" stopIfTrue="1" operator="lessThan">
      <formula>0</formula>
    </cfRule>
  </conditionalFormatting>
  <conditionalFormatting sqref="M329:EP331 M333:EP334 M336:EP343">
    <cfRule type="cellIs" dxfId="43" priority="154" stopIfTrue="1" operator="lessThan">
      <formula>0</formula>
    </cfRule>
  </conditionalFormatting>
  <conditionalFormatting sqref="M18:EP18">
    <cfRule type="cellIs" dxfId="42" priority="138" stopIfTrue="1" operator="lessThan">
      <formula>0</formula>
    </cfRule>
  </conditionalFormatting>
  <conditionalFormatting sqref="M66:EP67">
    <cfRule type="cellIs" dxfId="41" priority="131" stopIfTrue="1" operator="lessThan">
      <formula>0</formula>
    </cfRule>
  </conditionalFormatting>
  <conditionalFormatting sqref="M59:EP63">
    <cfRule type="cellIs" dxfId="40" priority="122" stopIfTrue="1" operator="lessThan">
      <formula>0</formula>
    </cfRule>
  </conditionalFormatting>
  <conditionalFormatting sqref="M209:EP209">
    <cfRule type="cellIs" dxfId="39" priority="121" stopIfTrue="1" operator="lessThan">
      <formula>0</formula>
    </cfRule>
  </conditionalFormatting>
  <conditionalFormatting sqref="M134:EP135">
    <cfRule type="cellIs" dxfId="38" priority="115" stopIfTrue="1" operator="lessThan">
      <formula>0</formula>
    </cfRule>
  </conditionalFormatting>
  <conditionalFormatting sqref="M247:EP252">
    <cfRule type="cellIs" dxfId="37" priority="111" stopIfTrue="1" operator="lessThan">
      <formula>0</formula>
    </cfRule>
  </conditionalFormatting>
  <conditionalFormatting sqref="M64:EP65">
    <cfRule type="cellIs" dxfId="36" priority="103" stopIfTrue="1" operator="lessThan">
      <formula>0</formula>
    </cfRule>
  </conditionalFormatting>
  <conditionalFormatting sqref="M175:EP178">
    <cfRule type="cellIs" dxfId="35" priority="102" stopIfTrue="1" operator="lessThan">
      <formula>0</formula>
    </cfRule>
  </conditionalFormatting>
  <conditionalFormatting sqref="M327:EP327">
    <cfRule type="cellIs" dxfId="34" priority="101" stopIfTrue="1" operator="lessThan">
      <formula>0</formula>
    </cfRule>
  </conditionalFormatting>
  <conditionalFormatting sqref="M508:EP511">
    <cfRule type="cellIs" dxfId="33" priority="94" stopIfTrue="1" operator="lessThan">
      <formula>0</formula>
    </cfRule>
  </conditionalFormatting>
  <conditionalFormatting sqref="M241:EP241">
    <cfRule type="cellIs" dxfId="32" priority="93" stopIfTrue="1" operator="lessThan">
      <formula>0</formula>
    </cfRule>
  </conditionalFormatting>
  <conditionalFormatting sqref="M242:EP242">
    <cfRule type="cellIs" dxfId="31" priority="92" stopIfTrue="1" operator="lessThan">
      <formula>0</formula>
    </cfRule>
  </conditionalFormatting>
  <conditionalFormatting sqref="M560:EP561">
    <cfRule type="cellIs" dxfId="30" priority="91" stopIfTrue="1" operator="lessThan">
      <formula>0</formula>
    </cfRule>
  </conditionalFormatting>
  <conditionalFormatting sqref="M580:EP583">
    <cfRule type="cellIs" dxfId="29" priority="88" stopIfTrue="1" operator="lessThan">
      <formula>0</formula>
    </cfRule>
  </conditionalFormatting>
  <conditionalFormatting sqref="M421:EP421">
    <cfRule type="cellIs" dxfId="28" priority="87" stopIfTrue="1" operator="lessThan">
      <formula>0</formula>
    </cfRule>
  </conditionalFormatting>
  <conditionalFormatting sqref="M144:EP144">
    <cfRule type="cellIs" dxfId="27" priority="84" stopIfTrue="1" operator="lessThan">
      <formula>0</formula>
    </cfRule>
  </conditionalFormatting>
  <conditionalFormatting sqref="M433:EP435">
    <cfRule type="cellIs" dxfId="26" priority="83" stopIfTrue="1" operator="lessThan">
      <formula>0</formula>
    </cfRule>
  </conditionalFormatting>
  <conditionalFormatting sqref="M426:EP427">
    <cfRule type="cellIs" dxfId="25" priority="82" stopIfTrue="1" operator="lessThan">
      <formula>0</formula>
    </cfRule>
  </conditionalFormatting>
  <conditionalFormatting sqref="M451:EP453">
    <cfRule type="cellIs" dxfId="24" priority="80" stopIfTrue="1" operator="lessThan">
      <formula>0</formula>
    </cfRule>
  </conditionalFormatting>
  <conditionalFormatting sqref="M376:EP377">
    <cfRule type="cellIs" dxfId="23" priority="79" stopIfTrue="1" operator="lessThan">
      <formula>0</formula>
    </cfRule>
  </conditionalFormatting>
  <conditionalFormatting sqref="M332:EP332">
    <cfRule type="cellIs" dxfId="22" priority="75" stopIfTrue="1" operator="lessThan">
      <formula>0</formula>
    </cfRule>
  </conditionalFormatting>
  <conditionalFormatting sqref="M335:EP335">
    <cfRule type="cellIs" dxfId="21" priority="73" stopIfTrue="1" operator="lessThan">
      <formula>0</formula>
    </cfRule>
  </conditionalFormatting>
  <conditionalFormatting sqref="M119:EP119">
    <cfRule type="cellIs" dxfId="20" priority="72" stopIfTrue="1" operator="lessThan">
      <formula>0</formula>
    </cfRule>
  </conditionalFormatting>
  <conditionalFormatting sqref="M528:EP528">
    <cfRule type="cellIs" dxfId="19" priority="69" stopIfTrue="1" operator="lessThan">
      <formula>0</formula>
    </cfRule>
  </conditionalFormatting>
  <conditionalFormatting sqref="M577:EP577">
    <cfRule type="cellIs" dxfId="18" priority="60" stopIfTrue="1" operator="lessThan">
      <formula>0</formula>
    </cfRule>
  </conditionalFormatting>
  <conditionalFormatting sqref="M51:EP51">
    <cfRule type="cellIs" dxfId="17" priority="48" stopIfTrue="1" operator="lessThan">
      <formula>0</formula>
    </cfRule>
  </conditionalFormatting>
  <conditionalFormatting sqref="M29:EP29">
    <cfRule type="cellIs" dxfId="16" priority="33" stopIfTrue="1" operator="lessThan">
      <formula>0</formula>
    </cfRule>
  </conditionalFormatting>
  <conditionalFormatting sqref="M27:EP27">
    <cfRule type="cellIs" dxfId="15" priority="30" stopIfTrue="1" operator="lessThan">
      <formula>0</formula>
    </cfRule>
  </conditionalFormatting>
  <conditionalFormatting sqref="M556:EP557">
    <cfRule type="cellIs" dxfId="14" priority="29" stopIfTrue="1" operator="lessThan">
      <formula>0</formula>
    </cfRule>
  </conditionalFormatting>
  <conditionalFormatting sqref="M77:EP78">
    <cfRule type="cellIs" dxfId="13" priority="25" stopIfTrue="1" operator="lessThan">
      <formula>0</formula>
    </cfRule>
  </conditionalFormatting>
  <conditionalFormatting sqref="M558:EP558">
    <cfRule type="cellIs" dxfId="12" priority="23" stopIfTrue="1" operator="lessThan">
      <formula>0</formula>
    </cfRule>
  </conditionalFormatting>
  <conditionalFormatting sqref="M105:EP105">
    <cfRule type="cellIs" dxfId="11" priority="20" stopIfTrue="1" operator="lessThan">
      <formula>0</formula>
    </cfRule>
  </conditionalFormatting>
  <conditionalFormatting sqref="M108:EP108">
    <cfRule type="cellIs" dxfId="10" priority="19" stopIfTrue="1" operator="lessThan">
      <formula>0</formula>
    </cfRule>
  </conditionalFormatting>
  <conditionalFormatting sqref="M110:EP110">
    <cfRule type="cellIs" dxfId="9" priority="18" stopIfTrue="1" operator="lessThan">
      <formula>0</formula>
    </cfRule>
  </conditionalFormatting>
  <conditionalFormatting sqref="M28:EP28">
    <cfRule type="cellIs" dxfId="8" priority="14" stopIfTrue="1" operator="lessThan">
      <formula>0</formula>
    </cfRule>
  </conditionalFormatting>
  <conditionalFormatting sqref="M460:EP460">
    <cfRule type="cellIs" dxfId="7" priority="12" stopIfTrue="1" operator="lessThan">
      <formula>0</formula>
    </cfRule>
  </conditionalFormatting>
  <conditionalFormatting sqref="M234:EP234">
    <cfRule type="cellIs" dxfId="6" priority="11" stopIfTrue="1" operator="lessThan">
      <formula>0</formula>
    </cfRule>
  </conditionalFormatting>
  <conditionalFormatting sqref="M254:EP254">
    <cfRule type="cellIs" dxfId="5" priority="9" stopIfTrue="1" operator="lessThan">
      <formula>0</formula>
    </cfRule>
  </conditionalFormatting>
  <conditionalFormatting sqref="M391:EP396">
    <cfRule type="cellIs" dxfId="4" priority="6" stopIfTrue="1" operator="lessThan">
      <formula>0</formula>
    </cfRule>
  </conditionalFormatting>
  <conditionalFormatting sqref="M257:EP257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3" id="{6980C48E-3ACB-4666-B62E-14C76BA6A292}">
            <xm:f>-MATCH($A336,'\\server\zayavki\10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A336:A343</xm:sqref>
        </x14:conditionalFormatting>
        <x14:conditionalFormatting xmlns:xm="http://schemas.microsoft.com/office/excel/2006/main">
          <x14:cfRule type="expression" priority="108" id="{95CA8E03-C538-46D3-BBC4-AA843E06E59F}">
            <xm:f>-MATCH($A500,'[19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A500:A502</xm:sqref>
        </x14:conditionalFormatting>
        <x14:conditionalFormatting xmlns:xm="http://schemas.microsoft.com/office/excel/2006/main">
          <x14:cfRule type="expression" priority="86" id="{91212203-4AB3-4049-B553-DF075E575D9F}">
            <xm:f>-MATCH($A421,'\\server\zayavki\29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A421:A422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2024-12-09T05:12:16Z</dcterms:modified>
</cp:coreProperties>
</file>