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8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Лист1!$B$1:$B$484</definedName>
    <definedName name="_xlnm._FilterDatabase" localSheetId="1" hidden="1">Лист3!$A$1:$L$308</definedName>
  </definedNames>
  <calcPr calcId="152511"/>
</workbook>
</file>

<file path=xl/calcChain.xml><?xml version="1.0" encoding="utf-8"?>
<calcChain xmlns="http://schemas.openxmlformats.org/spreadsheetml/2006/main"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4" i="4" l="1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254" i="4" l="1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393" i="4" l="1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3" i="2"/>
  <c r="G173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5" i="2" l="1"/>
  <c r="K226" i="2"/>
  <c r="I129" i="2"/>
  <c r="J129" i="2"/>
  <c r="F129" i="2"/>
  <c r="N130" i="2"/>
  <c r="K130" i="2"/>
  <c r="L129" i="2"/>
  <c r="M129" i="2"/>
  <c r="N129" i="2"/>
  <c r="O129" i="2"/>
  <c r="L130" i="2"/>
  <c r="M130" i="2"/>
  <c r="O130" i="2"/>
  <c r="K129" i="2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K82" i="2" l="1"/>
  <c r="I81" i="2"/>
  <c r="K81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N256" i="2" l="1"/>
  <c r="M256" i="2"/>
  <c r="L256" i="2"/>
  <c r="K256" i="2"/>
  <c r="I256" i="2"/>
  <c r="F256" i="2"/>
  <c r="H129" i="2"/>
  <c r="G129" i="2"/>
  <c r="O127" i="2" l="1"/>
  <c r="N127" i="2"/>
  <c r="M127" i="2"/>
  <c r="L127" i="2"/>
  <c r="K127" i="2"/>
  <c r="O126" i="2"/>
  <c r="N126" i="2"/>
  <c r="M126" i="2"/>
  <c r="L126" i="2"/>
  <c r="K126" i="2"/>
  <c r="J126" i="2"/>
  <c r="I126" i="2"/>
  <c r="H126" i="2"/>
  <c r="G126" i="2"/>
  <c r="F126" i="2"/>
  <c r="O124" i="2" l="1"/>
  <c r="N124" i="2"/>
  <c r="M124" i="2"/>
  <c r="L124" i="2"/>
  <c r="K124" i="2"/>
  <c r="O123" i="2"/>
  <c r="N123" i="2"/>
  <c r="M123" i="2"/>
  <c r="L123" i="2"/>
  <c r="K123" i="2"/>
  <c r="J123" i="2"/>
  <c r="I123" i="2"/>
  <c r="H123" i="2"/>
  <c r="G123" i="2"/>
  <c r="F123" i="2"/>
  <c r="J120" i="2"/>
  <c r="I120" i="2"/>
  <c r="H120" i="2"/>
  <c r="G120" i="2"/>
  <c r="F120" i="2"/>
  <c r="J81" i="2" l="1"/>
  <c r="H81" i="2"/>
  <c r="F81" i="2"/>
  <c r="G81" i="2"/>
  <c r="H173" i="2"/>
  <c r="I173" i="2"/>
  <c r="O9" i="2" s="1"/>
  <c r="F173" i="2"/>
  <c r="K166" i="2"/>
  <c r="M165" i="2"/>
  <c r="J165" i="2"/>
  <c r="I165" i="2"/>
  <c r="H165" i="2"/>
  <c r="G165" i="2"/>
  <c r="F165" i="2"/>
  <c r="K40" i="2"/>
  <c r="M81" i="2"/>
  <c r="J116" i="2"/>
  <c r="I116" i="2"/>
  <c r="H116" i="2"/>
  <c r="G116" i="2"/>
  <c r="F116" i="2"/>
  <c r="L82" i="2"/>
  <c r="M82" i="2"/>
  <c r="N82" i="2"/>
  <c r="O82" i="2"/>
  <c r="L81" i="2"/>
  <c r="N81" i="2"/>
  <c r="O81" i="2"/>
  <c r="L121" i="2" l="1"/>
  <c r="K121" i="2"/>
  <c r="O121" i="2"/>
  <c r="N121" i="2"/>
  <c r="M121" i="2"/>
  <c r="O120" i="2"/>
  <c r="N120" i="2"/>
  <c r="M120" i="2"/>
  <c r="L120" i="2"/>
  <c r="K120" i="2"/>
  <c r="O173" i="2" l="1"/>
  <c r="M173" i="2"/>
  <c r="K173" i="2"/>
  <c r="L173" i="2" l="1"/>
  <c r="N173" i="2"/>
  <c r="L174" i="2"/>
  <c r="M174" i="2"/>
  <c r="N174" i="2"/>
  <c r="O174" i="2"/>
  <c r="K174" i="2"/>
  <c r="J481" i="2" l="1"/>
  <c r="I481" i="2"/>
  <c r="H481" i="2"/>
  <c r="G481" i="2"/>
  <c r="I101" i="2" l="1"/>
  <c r="F481" i="2" l="1"/>
  <c r="K482" i="2"/>
  <c r="K48" i="2" l="1"/>
  <c r="K47" i="2"/>
  <c r="K98" i="2" l="1"/>
  <c r="K97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1" i="2" l="1"/>
  <c r="K319" i="2"/>
  <c r="K282" i="2"/>
  <c r="K262" i="2"/>
  <c r="K245" i="2"/>
  <c r="K239" i="2"/>
  <c r="K232" i="2"/>
  <c r="K225" i="2"/>
  <c r="K213" i="2"/>
  <c r="K208" i="2"/>
  <c r="K165" i="2"/>
  <c r="K101" i="2"/>
  <c r="K93" i="2"/>
  <c r="K116" i="2"/>
  <c r="K135" i="2"/>
  <c r="K102" i="2"/>
  <c r="K94" i="2"/>
  <c r="K87" i="2"/>
  <c r="K56" i="2"/>
  <c r="K26" i="2"/>
  <c r="K18" i="2"/>
  <c r="L482" i="2" l="1"/>
  <c r="M482" i="2"/>
  <c r="N482" i="2"/>
  <c r="O482" i="2"/>
  <c r="L481" i="2" l="1"/>
  <c r="M481" i="2"/>
  <c r="N481" i="2"/>
  <c r="O481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101" i="2" l="1"/>
  <c r="O102" i="2"/>
  <c r="N102" i="2"/>
  <c r="M102" i="2"/>
  <c r="L102" i="2"/>
  <c r="N101" i="2"/>
  <c r="M101" i="2"/>
  <c r="L101" i="2"/>
  <c r="J101" i="2"/>
  <c r="H101" i="2"/>
  <c r="G101" i="2"/>
  <c r="F101" i="2"/>
  <c r="O166" i="2" l="1"/>
  <c r="N166" i="2"/>
  <c r="M166" i="2"/>
  <c r="L166" i="2"/>
  <c r="O165" i="2"/>
  <c r="N165" i="2"/>
  <c r="L165" i="2"/>
  <c r="Q268" i="2" l="1"/>
  <c r="R8" i="2" l="1"/>
  <c r="S8" i="2"/>
  <c r="T8" i="2"/>
  <c r="U8" i="2"/>
  <c r="Q8" i="2"/>
  <c r="F26" i="2" l="1"/>
  <c r="F282" i="2" l="1"/>
  <c r="M116" i="2" l="1"/>
  <c r="L116" i="2"/>
  <c r="O117" i="2"/>
  <c r="O116" i="2"/>
  <c r="N117" i="2"/>
  <c r="N116" i="2"/>
  <c r="M117" i="2"/>
  <c r="L117" i="2"/>
  <c r="K117" i="2"/>
  <c r="F245" i="2" l="1"/>
  <c r="L209" i="2" l="1"/>
  <c r="K209" i="2"/>
  <c r="G208" i="2"/>
  <c r="F208" i="2"/>
  <c r="F239" i="2" l="1"/>
  <c r="G262" i="2"/>
  <c r="H262" i="2"/>
  <c r="I262" i="2"/>
  <c r="J262" i="2"/>
  <c r="F262" i="2"/>
  <c r="F319" i="2"/>
  <c r="F18" i="2" l="1"/>
  <c r="K233" i="2" l="1"/>
  <c r="F225" i="2"/>
  <c r="J256" i="2"/>
  <c r="K257" i="2"/>
  <c r="G256" i="2"/>
  <c r="H256" i="2"/>
  <c r="K320" i="2" l="1"/>
  <c r="Q7" i="2"/>
  <c r="K283" i="2"/>
  <c r="K263" i="2"/>
  <c r="K246" i="2"/>
  <c r="K240" i="2"/>
  <c r="K214" i="2"/>
  <c r="Q6" i="2"/>
  <c r="Q5" i="2"/>
  <c r="K134" i="2"/>
  <c r="K86" i="2"/>
  <c r="Q4" i="2" s="1"/>
  <c r="K27" i="2"/>
  <c r="K19" i="2"/>
  <c r="L262" i="2"/>
  <c r="M262" i="2"/>
  <c r="N262" i="2"/>
  <c r="O262" i="2"/>
  <c r="L263" i="2"/>
  <c r="M263" i="2"/>
  <c r="N263" i="2"/>
  <c r="O263" i="2"/>
  <c r="K8" i="2" l="1"/>
  <c r="Q2" i="2"/>
  <c r="L213" i="2"/>
  <c r="M213" i="2"/>
  <c r="N213" i="2"/>
  <c r="O213" i="2"/>
  <c r="L214" i="2"/>
  <c r="M214" i="2"/>
  <c r="N214" i="2"/>
  <c r="O214" i="2"/>
  <c r="G213" i="2"/>
  <c r="H213" i="2"/>
  <c r="I213" i="2"/>
  <c r="J213" i="2"/>
  <c r="F213" i="2"/>
  <c r="O256" i="2" l="1"/>
  <c r="L257" i="2"/>
  <c r="M257" i="2"/>
  <c r="N257" i="2"/>
  <c r="O257" i="2"/>
  <c r="L93" i="2" l="1"/>
  <c r="M93" i="2"/>
  <c r="N93" i="2"/>
  <c r="O93" i="2"/>
  <c r="L94" i="2"/>
  <c r="M94" i="2"/>
  <c r="N94" i="2"/>
  <c r="O94" i="2"/>
  <c r="I93" i="2"/>
  <c r="G93" i="2"/>
  <c r="H93" i="2"/>
  <c r="J93" i="2"/>
  <c r="F93" i="2"/>
  <c r="J26" i="2" l="1"/>
  <c r="L97" i="2" l="1"/>
  <c r="M97" i="2"/>
  <c r="N97" i="2"/>
  <c r="O97" i="2"/>
  <c r="L98" i="2"/>
  <c r="M98" i="2"/>
  <c r="N98" i="2"/>
  <c r="O98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9" i="2" l="1"/>
  <c r="G97" i="2" l="1"/>
  <c r="F97" i="2"/>
  <c r="J97" i="2"/>
  <c r="I97" i="2"/>
  <c r="H97" i="2"/>
  <c r="T11" i="2" l="1"/>
  <c r="S11" i="2"/>
  <c r="R11" i="2"/>
  <c r="H47" i="2"/>
  <c r="H55" i="2" l="1"/>
  <c r="G47" i="2" l="1"/>
  <c r="L282" i="2" l="1"/>
  <c r="M282" i="2"/>
  <c r="N282" i="2"/>
  <c r="O282" i="2"/>
  <c r="L283" i="2"/>
  <c r="M283" i="2"/>
  <c r="N283" i="2"/>
  <c r="O283" i="2"/>
  <c r="I319" i="2" l="1"/>
  <c r="H319" i="2"/>
  <c r="L134" i="2" l="1"/>
  <c r="M134" i="2"/>
  <c r="N134" i="2"/>
  <c r="O134" i="2"/>
  <c r="L135" i="2"/>
  <c r="M135" i="2"/>
  <c r="N135" i="2"/>
  <c r="O135" i="2"/>
  <c r="H134" i="2"/>
  <c r="G134" i="2"/>
  <c r="I134" i="2"/>
  <c r="J134" i="2"/>
  <c r="F134" i="2"/>
  <c r="J208" i="2" l="1"/>
  <c r="M320" i="2" l="1"/>
  <c r="M319" i="2"/>
  <c r="L319" i="2"/>
  <c r="N319" i="2"/>
  <c r="O319" i="2"/>
  <c r="L320" i="2"/>
  <c r="N320" i="2"/>
  <c r="O320" i="2"/>
  <c r="J319" i="2" l="1"/>
  <c r="H282" i="2"/>
  <c r="G282" i="2"/>
  <c r="I282" i="2"/>
  <c r="J282" i="2"/>
  <c r="L245" i="2"/>
  <c r="M245" i="2"/>
  <c r="N245" i="2"/>
  <c r="O245" i="2"/>
  <c r="L246" i="2"/>
  <c r="M246" i="2"/>
  <c r="N246" i="2"/>
  <c r="O246" i="2"/>
  <c r="G245" i="2"/>
  <c r="H245" i="2"/>
  <c r="I245" i="2"/>
  <c r="J245" i="2"/>
  <c r="L239" i="2"/>
  <c r="M239" i="2"/>
  <c r="N239" i="2"/>
  <c r="O239" i="2"/>
  <c r="L240" i="2"/>
  <c r="M240" i="2"/>
  <c r="N240" i="2"/>
  <c r="O240" i="2"/>
  <c r="G239" i="2"/>
  <c r="H239" i="2"/>
  <c r="I239" i="2"/>
  <c r="J239" i="2"/>
  <c r="L232" i="2"/>
  <c r="M232" i="2"/>
  <c r="N232" i="2"/>
  <c r="O232" i="2"/>
  <c r="L233" i="2"/>
  <c r="M233" i="2"/>
  <c r="N233" i="2"/>
  <c r="O233" i="2"/>
  <c r="G232" i="2"/>
  <c r="H232" i="2"/>
  <c r="I232" i="2"/>
  <c r="J232" i="2"/>
  <c r="F232" i="2"/>
  <c r="L225" i="2"/>
  <c r="M225" i="2"/>
  <c r="N225" i="2"/>
  <c r="O225" i="2"/>
  <c r="L226" i="2"/>
  <c r="M226" i="2"/>
  <c r="N226" i="2"/>
  <c r="O226" i="2"/>
  <c r="G225" i="2"/>
  <c r="H225" i="2"/>
  <c r="J225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7" i="2"/>
  <c r="M87" i="2"/>
  <c r="N87" i="2"/>
  <c r="O87" i="2"/>
  <c r="L86" i="2"/>
  <c r="M86" i="2"/>
  <c r="N86" i="2"/>
  <c r="O86" i="2"/>
  <c r="G86" i="2"/>
  <c r="L9" i="2" s="1"/>
  <c r="H86" i="2"/>
  <c r="I86" i="2"/>
  <c r="J86" i="2"/>
  <c r="F86" i="2"/>
  <c r="K9" i="2" s="1"/>
  <c r="N8" i="2" l="1"/>
  <c r="M209" i="2"/>
  <c r="M8" i="2" s="1"/>
  <c r="N209" i="2"/>
  <c r="O209" i="2"/>
  <c r="O8" i="2" s="1"/>
  <c r="L208" i="2"/>
  <c r="R6" i="2" s="1"/>
  <c r="M208" i="2"/>
  <c r="S6" i="2" s="1"/>
  <c r="N208" i="2"/>
  <c r="T6" i="2" s="1"/>
  <c r="O208" i="2"/>
  <c r="U6" i="2" s="1"/>
  <c r="H208" i="2"/>
  <c r="M9" i="2" s="1"/>
  <c r="I208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<sst xmlns="http://schemas.openxmlformats.org/spreadsheetml/2006/main" count="3519" uniqueCount="1311">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</sst>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88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8" xfId="37" applyFont="1" applyFill="1" applyBorder="1" applyAlignment="1" applyProtection="1">
      <alignment horizontal="center" vertical="center"/>
      <protection locked="0"/>
    </xf>
    <xf numFmtId="165" fontId="22" fillId="36" borderId="72" xfId="37" applyNumberFormat="1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2" fontId="22" fillId="36" borderId="72" xfId="37" applyNumberFormat="1" applyFont="1" applyFill="1" applyBorder="1" applyAlignment="1" applyProtection="1">
      <alignment horizontal="center" vertical="center"/>
      <protection locked="0"/>
    </xf>
    <xf numFmtId="4" fontId="22" fillId="36" borderId="83" xfId="37" applyNumberFormat="1" applyFont="1" applyFill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13" xfId="37" applyFont="1" applyFill="1" applyBorder="1" applyAlignment="1" applyProtection="1">
      <alignment horizontal="left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0" fontId="22" fillId="36" borderId="72" xfId="0" applyFont="1" applyFill="1" applyBorder="1" applyAlignment="1" applyProtection="1">
      <alignment horizont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0" fontId="22" fillId="36" borderId="103" xfId="0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19" xfId="0" applyFont="1" applyFill="1" applyBorder="1" applyAlignment="1" applyProtection="1">
      <alignment vertical="center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horizontal="left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0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4"/>
  <sheetViews>
    <sheetView tabSelected="1" zoomScale="70" zoomScaleNormal="70" workbookViewId="0">
      <pane ySplit="11" topLeftCell="A12" activePane="bottomLeft" state="frozen"/>
      <selection pane="bottomLeft" activeCell="B20" sqref="B20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64" t="s">
        <v>832</v>
      </c>
      <c r="F1" s="1064"/>
      <c r="G1" s="1064"/>
      <c r="H1" s="1064"/>
      <c r="I1" s="1064"/>
      <c r="J1" s="1065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7">
        <v>38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68" t="s">
        <v>183</v>
      </c>
      <c r="I4" s="1069"/>
      <c r="J4" s="1069"/>
      <c r="K4" s="390" t="s">
        <v>571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68" t="s">
        <v>56</v>
      </c>
      <c r="I5" s="1069"/>
      <c r="J5" s="1070"/>
      <c r="K5" s="512"/>
      <c r="L5" s="513"/>
      <c r="M5" s="140"/>
      <c r="N5" s="140"/>
      <c r="O5" s="394"/>
      <c r="P5" s="482" t="s">
        <v>66</v>
      </c>
      <c r="Q5" s="532">
        <f>SUMIF($B:$B,$B$165,K:K)</f>
        <v>0</v>
      </c>
      <c r="R5" s="532">
        <f>SUMIF($B:$B,$B$165,L:L)</f>
        <v>0</v>
      </c>
      <c r="S5" s="532">
        <f>SUMIF($B:$B,$B$165,M:M)</f>
        <v>0</v>
      </c>
      <c r="T5" s="532">
        <f>SUMIF($B:$B,$B$165,N:N)</f>
        <v>0</v>
      </c>
      <c r="U5" s="532">
        <f>SUMIF($B:$B,$B$165,O:O)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71"/>
      <c r="I6" s="1072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SUMIF($B:$B,$B$208,K:K)</f>
        <v>0</v>
      </c>
      <c r="R6" s="532">
        <f>SUMIF($B:$B,$B$208,L:L)</f>
        <v>0</v>
      </c>
      <c r="S6" s="532">
        <f>SUMIF($B:$B,$B$208,M:M)</f>
        <v>0</v>
      </c>
      <c r="T6" s="532">
        <f>SUMIF($B:$B,$B$208,N:N)</f>
        <v>0</v>
      </c>
      <c r="U6" s="532">
        <f>SUMIF($B:$B,$B$208,O:O)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73"/>
      <c r="I7" s="1074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SUMIF($B:$B,$B$225,K:K)</f>
        <v>0</v>
      </c>
      <c r="R7" s="532">
        <f>SUMIF($B:$B,$B$225,L:L)</f>
        <v>0</v>
      </c>
      <c r="S7" s="532">
        <f>SUMIF($B:$B,$B$225,M:M)</f>
        <v>0</v>
      </c>
      <c r="T7" s="532">
        <f>SUMIF($B:$B,$B$225,N:N)</f>
        <v>0</v>
      </c>
      <c r="U7" s="532">
        <f>SUMIF($B:$B,$B$225,O:O)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75" t="s">
        <v>57</v>
      </c>
      <c r="I8" s="1076"/>
      <c r="J8" s="1076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SUMPRODUCT($I$105:$I$115,K$105:K$115)+SUMPRODUCT($I$248:$I$255,K248:K255)</f>
        <v>0</v>
      </c>
      <c r="R8" s="532">
        <f>SUMPRODUCT($I$105:$I$115,L$105:L$115)+SUMPRODUCT($I$248:$I$255,L248:L255)</f>
        <v>0</v>
      </c>
      <c r="S8" s="532">
        <f>SUMPRODUCT($I$105:$I$115,M$105:M$115)+SUMPRODUCT($I$248:$I$255,M248:M255)</f>
        <v>0</v>
      </c>
      <c r="T8" s="532">
        <f>SUMPRODUCT($I$105:$I$115,N$105:N$115)+SUMPRODUCT($I$248:$I$255,N248:N255)</f>
        <v>0</v>
      </c>
      <c r="U8" s="532">
        <f>SUMPRODUCT($I$105:$I$115,O$105:O$115)+SUMPRODUCT($I$248:$I$255,O248:O255)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SUMIF($E:$E,E173,F:F)</f>
        <v>0</v>
      </c>
      <c r="L9" s="321">
        <f>SUMIF($E:$E,E173,G:G)</f>
        <v>0</v>
      </c>
      <c r="M9" s="321">
        <f>SUMIF($E:$E,E173,H:H)</f>
        <v>0</v>
      </c>
      <c r="N9" s="321">
        <f>SUMIF($E:$E,E173,I:I)</f>
        <v>0</v>
      </c>
      <c r="O9" s="321">
        <f>SUMIF($E:$E,I173,J:J)</f>
        <v>0</v>
      </c>
      <c r="P9" s="482" t="s">
        <v>68</v>
      </c>
      <c r="Q9" s="532">
        <f>SUMIF($B:$B,$B$481,K:K)</f>
        <v>0</v>
      </c>
      <c r="R9" s="532">
        <f>SUMIF($B:$B,$B$481,L:L)</f>
        <v>0</v>
      </c>
      <c r="S9" s="532">
        <f>SUMIF($B:$B,$B$481,M:M)</f>
        <v>0</v>
      </c>
      <c r="T9" s="532">
        <f>SUMIF($B:$B,$B$481,N:N)</f>
        <v>0</v>
      </c>
      <c r="U9" s="532">
        <f>SUMIF($B:$B,$B$481,O:O)</f>
        <v>0</v>
      </c>
      <c r="V9" s="527"/>
    </row>
    <row r="10" spans="1:22" s="2" customFormat="1" ht="21" customHeight="1" thickBot="1" x14ac:dyDescent="0.25">
      <c r="A10" s="336"/>
      <c r="B10" s="1077"/>
      <c r="C10" s="1077"/>
      <c r="D10" s="1077"/>
      <c r="E10" s="1077"/>
      <c r="F10" s="1077"/>
      <c r="G10" s="1077"/>
      <c r="H10" s="1077"/>
      <c r="I10" s="1077"/>
      <c r="J10" s="1077"/>
      <c r="K10" s="1078"/>
      <c r="L10" s="1078"/>
      <c r="M10" s="1078"/>
      <c r="N10" s="1078"/>
      <c r="O10" s="1079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080"/>
      <c r="C11" s="1080"/>
      <c r="D11" s="1080"/>
      <c r="E11" s="1080"/>
      <c r="F11" s="1080"/>
      <c r="G11" s="1080"/>
      <c r="H11" s="1080"/>
      <c r="I11" s="1080"/>
      <c r="J11" s="1080"/>
      <c r="K11" s="1080"/>
      <c r="L11" s="1080"/>
      <c r="M11" s="1080"/>
      <c r="N11" s="1080"/>
      <c r="O11" s="1080"/>
      <c r="P11" s="466" t="s">
        <v>245</v>
      </c>
      <c r="Q11" s="473">
        <f>SUM(Лист3!G4:G744)</f>
        <v>0</v>
      </c>
      <c r="R11" s="473">
        <f>SUM(Лист3!H4:H744)</f>
        <v>0</v>
      </c>
      <c r="S11" s="473">
        <f>SUM(Лист3!I4:I744)</f>
        <v>0</v>
      </c>
      <c r="T11" s="473">
        <f>SUM(Лист3!J4:J744)</f>
        <v>0</v>
      </c>
      <c r="U11" s="473">
        <f>SUM(Лист3!K4:K744)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1310</v>
      </c>
      <c r="B16" s="745" t="s">
        <v>1309</v>
      </c>
      <c r="C16" s="746" t="s">
        <v>15</v>
      </c>
      <c r="D16" s="747">
        <v>8</v>
      </c>
      <c r="E16" s="59">
        <v>0.505</v>
      </c>
      <c r="F16" s="203">
        <v>1.4999999999999999E-2</v>
      </c>
      <c r="G16" s="752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946</v>
      </c>
      <c r="B23" s="185" t="s">
        <v>778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86"/>
      <c r="D28" s="73"/>
      <c r="E28" s="73"/>
      <c r="F28" s="516"/>
      <c r="G28" s="73"/>
      <c r="H28" s="73"/>
      <c r="I28" s="73"/>
      <c r="J28" s="987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737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725</v>
      </c>
      <c r="B30" s="706" t="s">
        <v>736</v>
      </c>
      <c r="C30" s="695" t="s">
        <v>29</v>
      </c>
      <c r="D30" s="696">
        <v>20</v>
      </c>
      <c r="E30" s="697">
        <v>0.505</v>
      </c>
      <c r="F30" s="698">
        <v>8.9999999999999993E-3</v>
      </c>
      <c r="G30" s="699">
        <v>16</v>
      </c>
      <c r="H30" s="699">
        <v>144</v>
      </c>
      <c r="I30" s="700">
        <v>3.8</v>
      </c>
      <c r="J30" s="988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1220</v>
      </c>
      <c r="B32" s="185" t="s">
        <v>1219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989</v>
      </c>
      <c r="B33" s="185" t="s">
        <v>1272</v>
      </c>
      <c r="C33" s="50" t="s">
        <v>578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780</v>
      </c>
      <c r="B34" s="650" t="s">
        <v>779</v>
      </c>
      <c r="C34" s="643" t="s">
        <v>578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89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1023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818</v>
      </c>
      <c r="B36" s="650" t="s">
        <v>817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89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1153</v>
      </c>
      <c r="B38" s="185" t="s">
        <v>1150</v>
      </c>
      <c r="C38" s="50" t="s">
        <v>1149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947</v>
      </c>
      <c r="B44" s="185" t="s">
        <v>778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1025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1024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891</v>
      </c>
      <c r="B53" s="745" t="s">
        <v>893</v>
      </c>
      <c r="C53" s="746" t="s">
        <v>15</v>
      </c>
      <c r="D53" s="747">
        <v>8</v>
      </c>
      <c r="E53" s="59">
        <v>0.505</v>
      </c>
      <c r="F53" s="203">
        <v>1.4999999999999999E-2</v>
      </c>
      <c r="G53" s="752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927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53" t="s">
        <v>979</v>
      </c>
      <c r="C58" s="76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803" t="s">
        <v>932</v>
      </c>
      <c r="C59" s="802" t="s">
        <v>54</v>
      </c>
      <c r="D59" s="77">
        <v>4</v>
      </c>
      <c r="E59" s="78">
        <v>0.505</v>
      </c>
      <c r="F59" s="754">
        <v>1.7000000000000001E-2</v>
      </c>
      <c r="G59" s="755">
        <v>9</v>
      </c>
      <c r="H59" s="79">
        <v>36</v>
      </c>
      <c r="I59" s="79">
        <v>12</v>
      </c>
      <c r="J59" s="756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1224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72" t="s">
        <v>466</v>
      </c>
      <c r="B63" s="840" t="s">
        <v>1221</v>
      </c>
      <c r="C63" s="882" t="s">
        <v>53</v>
      </c>
      <c r="D63" s="80" t="s">
        <v>61</v>
      </c>
      <c r="E63" s="190">
        <v>0.67</v>
      </c>
      <c r="F63" s="201">
        <v>1.9E-2</v>
      </c>
      <c r="G63" s="883">
        <v>11</v>
      </c>
      <c r="H63" s="28">
        <v>44</v>
      </c>
      <c r="I63" s="49">
        <v>9.4</v>
      </c>
      <c r="J63" s="360">
        <v>10.35</v>
      </c>
      <c r="K63" s="363"/>
      <c r="L63" s="1051"/>
      <c r="M63" s="363"/>
      <c r="N63" s="363"/>
      <c r="O63" s="490"/>
    </row>
    <row r="64" spans="1:15" s="26" customFormat="1" x14ac:dyDescent="0.2">
      <c r="A64" s="872" t="s">
        <v>525</v>
      </c>
      <c r="B64" s="879" t="s">
        <v>1222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72" t="s">
        <v>465</v>
      </c>
      <c r="B65" s="1053" t="s">
        <v>1223</v>
      </c>
      <c r="C65" s="272" t="s">
        <v>53</v>
      </c>
      <c r="D65" s="838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72" t="s">
        <v>1204</v>
      </c>
      <c r="B66" s="879" t="s">
        <v>1205</v>
      </c>
      <c r="C66" s="454" t="s">
        <v>15</v>
      </c>
      <c r="D66" s="1015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72" t="s">
        <v>1196</v>
      </c>
      <c r="B67" s="879" t="s">
        <v>1197</v>
      </c>
      <c r="C67" s="50" t="s">
        <v>15</v>
      </c>
      <c r="D67" s="1016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4"/>
      <c r="M67" s="14"/>
      <c r="N67" s="15"/>
      <c r="O67" s="476"/>
    </row>
    <row r="68" spans="1:15" s="26" customFormat="1" x14ac:dyDescent="0.2">
      <c r="A68" s="872" t="s">
        <v>1198</v>
      </c>
      <c r="B68" s="879" t="s">
        <v>1199</v>
      </c>
      <c r="C68" s="50" t="s">
        <v>15</v>
      </c>
      <c r="D68" s="1016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4"/>
      <c r="M68" s="14"/>
      <c r="N68" s="15"/>
      <c r="O68" s="476"/>
    </row>
    <row r="69" spans="1:15" s="26" customFormat="1" x14ac:dyDescent="0.2">
      <c r="A69" s="872" t="s">
        <v>1200</v>
      </c>
      <c r="B69" s="879" t="s">
        <v>1201</v>
      </c>
      <c r="C69" s="50" t="s">
        <v>15</v>
      </c>
      <c r="D69" s="1016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4"/>
      <c r="M69" s="14"/>
      <c r="N69" s="15"/>
      <c r="O69" s="476"/>
    </row>
    <row r="70" spans="1:15" s="26" customFormat="1" x14ac:dyDescent="0.2">
      <c r="A70" s="872" t="s">
        <v>1293</v>
      </c>
      <c r="B70" s="1032" t="s">
        <v>1292</v>
      </c>
      <c r="C70" s="939" t="s">
        <v>15</v>
      </c>
      <c r="D70" s="1050">
        <v>8</v>
      </c>
      <c r="E70" s="940">
        <v>0.505</v>
      </c>
      <c r="F70" s="941">
        <v>1.4999999999999999E-2</v>
      </c>
      <c r="G70" s="990">
        <v>8</v>
      </c>
      <c r="H70" s="942">
        <v>64</v>
      </c>
      <c r="I70" s="943">
        <v>8</v>
      </c>
      <c r="J70" s="1035">
        <v>8.58</v>
      </c>
      <c r="K70" s="488"/>
      <c r="L70" s="14"/>
      <c r="M70" s="14"/>
      <c r="N70" s="15"/>
      <c r="O70" s="476"/>
    </row>
    <row r="71" spans="1:15" s="26" customFormat="1" x14ac:dyDescent="0.2">
      <c r="A71" s="872" t="s">
        <v>1296</v>
      </c>
      <c r="B71" s="1032" t="s">
        <v>1297</v>
      </c>
      <c r="C71" s="939" t="s">
        <v>15</v>
      </c>
      <c r="D71" s="1050">
        <v>8</v>
      </c>
      <c r="E71" s="940">
        <v>0.505</v>
      </c>
      <c r="F71" s="941">
        <v>1.4999999999999999E-2</v>
      </c>
      <c r="G71" s="990">
        <v>8</v>
      </c>
      <c r="H71" s="942">
        <v>64</v>
      </c>
      <c r="I71" s="943">
        <v>8</v>
      </c>
      <c r="J71" s="1035">
        <v>8.58</v>
      </c>
      <c r="K71" s="488"/>
      <c r="L71" s="14"/>
      <c r="M71" s="14"/>
      <c r="N71" s="15"/>
      <c r="O71" s="476"/>
    </row>
    <row r="72" spans="1:15" s="26" customFormat="1" x14ac:dyDescent="0.2">
      <c r="A72" s="872" t="s">
        <v>1298</v>
      </c>
      <c r="B72" s="1032" t="s">
        <v>1299</v>
      </c>
      <c r="C72" s="939" t="s">
        <v>15</v>
      </c>
      <c r="D72" s="1050">
        <v>8</v>
      </c>
      <c r="E72" s="940">
        <v>0.505</v>
      </c>
      <c r="F72" s="941">
        <v>1.4999999999999999E-2</v>
      </c>
      <c r="G72" s="990">
        <v>8</v>
      </c>
      <c r="H72" s="942">
        <v>64</v>
      </c>
      <c r="I72" s="943">
        <v>8</v>
      </c>
      <c r="J72" s="1035">
        <v>8.58</v>
      </c>
      <c r="K72" s="488"/>
      <c r="L72" s="14"/>
      <c r="M72" s="14"/>
      <c r="N72" s="15"/>
      <c r="O72" s="476"/>
    </row>
    <row r="73" spans="1:15" s="26" customFormat="1" x14ac:dyDescent="0.2">
      <c r="A73" s="872" t="s">
        <v>1300</v>
      </c>
      <c r="B73" s="1032" t="s">
        <v>1301</v>
      </c>
      <c r="C73" s="939" t="s">
        <v>15</v>
      </c>
      <c r="D73" s="1050">
        <v>8</v>
      </c>
      <c r="E73" s="940">
        <v>0.505</v>
      </c>
      <c r="F73" s="941">
        <v>1.4999999999999999E-2</v>
      </c>
      <c r="G73" s="990">
        <v>8</v>
      </c>
      <c r="H73" s="942">
        <v>64</v>
      </c>
      <c r="I73" s="943">
        <v>8</v>
      </c>
      <c r="J73" s="1035">
        <v>8.58</v>
      </c>
      <c r="K73" s="488"/>
      <c r="L73" s="14"/>
      <c r="M73" s="14"/>
      <c r="N73" s="15"/>
      <c r="O73" s="476"/>
    </row>
    <row r="74" spans="1:15" s="26" customFormat="1" x14ac:dyDescent="0.2">
      <c r="A74" s="1014" t="s">
        <v>1226</v>
      </c>
      <c r="B74" s="879" t="s">
        <v>1225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488"/>
      <c r="L74" s="14"/>
      <c r="M74" s="14"/>
      <c r="N74" s="15"/>
      <c r="O74" s="476"/>
    </row>
    <row r="75" spans="1:15" s="26" customFormat="1" x14ac:dyDescent="0.2">
      <c r="A75" s="872" t="s">
        <v>1227</v>
      </c>
      <c r="B75" s="879" t="s">
        <v>1228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488"/>
      <c r="L75" s="14"/>
      <c r="M75" s="14"/>
      <c r="N75" s="15"/>
      <c r="O75" s="476"/>
    </row>
    <row r="76" spans="1:15" s="26" customFormat="1" x14ac:dyDescent="0.2">
      <c r="A76" s="872" t="s">
        <v>1273</v>
      </c>
      <c r="B76" s="896" t="s">
        <v>1265</v>
      </c>
      <c r="C76" s="50" t="s">
        <v>15</v>
      </c>
      <c r="D76" s="51">
        <v>8</v>
      </c>
      <c r="E76" s="59"/>
      <c r="F76" s="203">
        <v>1.4E-2</v>
      </c>
      <c r="G76" s="17">
        <v>8</v>
      </c>
      <c r="H76" s="52">
        <v>64</v>
      </c>
      <c r="I76" s="85">
        <v>8</v>
      </c>
      <c r="J76" s="137">
        <v>8.58</v>
      </c>
      <c r="K76" s="488"/>
      <c r="L76" s="14"/>
      <c r="M76" s="14"/>
      <c r="N76" s="15"/>
      <c r="O76" s="476"/>
    </row>
    <row r="77" spans="1:15" s="26" customFormat="1" x14ac:dyDescent="0.2">
      <c r="A77" s="872" t="s">
        <v>1274</v>
      </c>
      <c r="B77" s="896" t="s">
        <v>1264</v>
      </c>
      <c r="C77" s="50" t="s">
        <v>15</v>
      </c>
      <c r="D77" s="51">
        <v>8</v>
      </c>
      <c r="E77" s="59"/>
      <c r="F77" s="203">
        <v>1.4E-2</v>
      </c>
      <c r="G77" s="17">
        <v>8</v>
      </c>
      <c r="H77" s="52">
        <v>64</v>
      </c>
      <c r="I77" s="85">
        <v>8</v>
      </c>
      <c r="J77" s="137">
        <v>8.58</v>
      </c>
      <c r="K77" s="488"/>
      <c r="L77" s="14"/>
      <c r="M77" s="14"/>
      <c r="N77" s="15"/>
      <c r="O77" s="476"/>
    </row>
    <row r="78" spans="1:15" s="26" customFormat="1" x14ac:dyDescent="0.2">
      <c r="A78" s="872" t="s">
        <v>1243</v>
      </c>
      <c r="B78" s="896" t="s">
        <v>1234</v>
      </c>
      <c r="C78" s="50" t="s">
        <v>15</v>
      </c>
      <c r="D78" s="51">
        <v>8</v>
      </c>
      <c r="E78" s="59"/>
      <c r="F78" s="203">
        <v>1.4E-2</v>
      </c>
      <c r="G78" s="17">
        <v>8</v>
      </c>
      <c r="H78" s="52">
        <v>64</v>
      </c>
      <c r="I78" s="85">
        <v>8</v>
      </c>
      <c r="J78" s="137">
        <v>8.58</v>
      </c>
      <c r="K78" s="14"/>
      <c r="L78" s="14"/>
      <c r="M78" s="14"/>
      <c r="N78" s="15"/>
      <c r="O78" s="476"/>
    </row>
    <row r="79" spans="1:15" s="26" customFormat="1" x14ac:dyDescent="0.2">
      <c r="A79" s="872" t="s">
        <v>1236</v>
      </c>
      <c r="B79" s="879" t="s">
        <v>1235</v>
      </c>
      <c r="C79" s="50" t="s">
        <v>15</v>
      </c>
      <c r="D79" s="51">
        <v>8</v>
      </c>
      <c r="E79" s="59"/>
      <c r="F79" s="203">
        <v>1.4E-2</v>
      </c>
      <c r="G79" s="17">
        <v>8</v>
      </c>
      <c r="H79" s="52">
        <v>64</v>
      </c>
      <c r="I79" s="85">
        <v>8</v>
      </c>
      <c r="J79" s="137">
        <v>8.58</v>
      </c>
      <c r="K79" s="14"/>
      <c r="L79" s="14"/>
      <c r="M79" s="14"/>
      <c r="N79" s="15"/>
      <c r="O79" s="476"/>
    </row>
    <row r="80" spans="1:15" s="26" customFormat="1" ht="13.5" thickBot="1" x14ac:dyDescent="0.25">
      <c r="A80" s="872"/>
      <c r="B80" s="844"/>
      <c r="C80" s="1001"/>
      <c r="D80" s="1002"/>
      <c r="E80" s="1003"/>
      <c r="F80" s="1004"/>
      <c r="G80" s="1005"/>
      <c r="H80" s="1002"/>
      <c r="I80" s="1006"/>
      <c r="J80" s="1007"/>
      <c r="K80" s="1008"/>
      <c r="L80" s="1008"/>
      <c r="M80" s="1008"/>
      <c r="N80" s="103"/>
      <c r="O80" s="1052"/>
    </row>
    <row r="81" spans="1:15" s="26" customFormat="1" ht="13.5" thickBot="1" x14ac:dyDescent="0.25">
      <c r="A81" s="338"/>
      <c r="B81" s="852" t="s">
        <v>162</v>
      </c>
      <c r="C81" s="853"/>
      <c r="D81" s="854"/>
      <c r="E81" s="854" t="s">
        <v>161</v>
      </c>
      <c r="F81" s="855">
        <f>SUMPRODUCT($F$63:$F$80,K63:K80)</f>
        <v>0</v>
      </c>
      <c r="G81" s="855">
        <f>SUMPRODUCT($F$63:$F$80,L63:L80)</f>
        <v>0</v>
      </c>
      <c r="H81" s="855">
        <f>SUMPRODUCT($F$63:$F$80,M63:M80)</f>
        <v>0</v>
      </c>
      <c r="I81" s="855">
        <f>SUMPRODUCT($F$63:$F$80,N63:N80)</f>
        <v>0</v>
      </c>
      <c r="J81" s="856">
        <f>SUMPRODUCT($F$63:$F$80,O63:O80)</f>
        <v>0</v>
      </c>
      <c r="K81" s="38">
        <f>SUMPRODUCT($I$63:$I$80,K63:K80)</f>
        <v>0</v>
      </c>
      <c r="L81" s="38">
        <f>SUMPRODUCT($I$63:$I$80,L63:L80)</f>
        <v>0</v>
      </c>
      <c r="M81" s="38">
        <f>SUMPRODUCT($I$63:$I$80,M63:M80)</f>
        <v>0</v>
      </c>
      <c r="N81" s="38">
        <f>SUMPRODUCT($I$63:$I$80,N63:N80)</f>
        <v>0</v>
      </c>
      <c r="O81" s="38">
        <f>SUMPRODUCT($I$63:$I$80,O63:O80)</f>
        <v>0</v>
      </c>
    </row>
    <row r="82" spans="1:15" s="26" customFormat="1" ht="13.5" thickBot="1" x14ac:dyDescent="0.25">
      <c r="A82" s="338"/>
      <c r="B82" s="857" t="s">
        <v>34</v>
      </c>
      <c r="C82" s="227"/>
      <c r="D82" s="228"/>
      <c r="E82" s="228"/>
      <c r="F82" s="229"/>
      <c r="G82" s="228"/>
      <c r="H82" s="230"/>
      <c r="I82" s="230"/>
      <c r="J82" s="858"/>
      <c r="K82" s="43">
        <f>SUMPRODUCT($J$63:$J$80,K63:K80)</f>
        <v>0</v>
      </c>
      <c r="L82" s="43">
        <f>SUMPRODUCT($J$63:$J$80,L63:L80)</f>
        <v>0</v>
      </c>
      <c r="M82" s="43">
        <f>SUMPRODUCT($J$63:$J$80,M63:M80)</f>
        <v>0</v>
      </c>
      <c r="N82" s="43">
        <f>SUMPRODUCT($J$63:$J$80,N63:N80)</f>
        <v>0</v>
      </c>
      <c r="O82" s="43">
        <f>SUMPRODUCT($J$63:$J$80,O63:O80)</f>
        <v>0</v>
      </c>
    </row>
    <row r="83" spans="1:15" s="26" customFormat="1" ht="13.5" thickBot="1" x14ac:dyDescent="0.25">
      <c r="A83" s="338"/>
      <c r="B83" s="175" t="s">
        <v>111</v>
      </c>
      <c r="C83" s="176"/>
      <c r="D83" s="177"/>
      <c r="E83" s="177"/>
      <c r="F83" s="210"/>
      <c r="G83" s="177"/>
      <c r="H83" s="177"/>
      <c r="I83" s="177"/>
      <c r="J83" s="178"/>
      <c r="K83" s="292"/>
      <c r="L83" s="292"/>
      <c r="M83" s="292"/>
      <c r="N83" s="292"/>
      <c r="O83" s="292"/>
    </row>
    <row r="84" spans="1:15" s="26" customFormat="1" x14ac:dyDescent="0.2">
      <c r="A84" s="338" t="s">
        <v>266</v>
      </c>
      <c r="B84" s="651" t="s">
        <v>3</v>
      </c>
      <c r="C84" s="46" t="s">
        <v>47</v>
      </c>
      <c r="D84" s="100">
        <v>20</v>
      </c>
      <c r="E84" s="67">
        <v>0.505</v>
      </c>
      <c r="F84" s="201">
        <v>1.4999999999999999E-2</v>
      </c>
      <c r="G84" s="16">
        <v>8</v>
      </c>
      <c r="H84" s="48">
        <v>80</v>
      </c>
      <c r="I84" s="49">
        <v>7.6</v>
      </c>
      <c r="J84" s="360">
        <v>8.6184999999999992</v>
      </c>
      <c r="K84" s="15"/>
      <c r="L84" s="15"/>
      <c r="M84" s="15"/>
      <c r="N84" s="15"/>
      <c r="O84" s="15"/>
    </row>
    <row r="85" spans="1:15" s="26" customFormat="1" ht="13.5" thickBot="1" x14ac:dyDescent="0.25">
      <c r="A85" s="338" t="s">
        <v>267</v>
      </c>
      <c r="B85" s="652" t="s">
        <v>3</v>
      </c>
      <c r="C85" s="271" t="s">
        <v>48</v>
      </c>
      <c r="D85" s="107">
        <v>10</v>
      </c>
      <c r="E85" s="59">
        <v>0.505</v>
      </c>
      <c r="F85" s="203">
        <v>1.4999999999999999E-2</v>
      </c>
      <c r="G85" s="17">
        <v>8</v>
      </c>
      <c r="H85" s="52">
        <v>80</v>
      </c>
      <c r="I85" s="85">
        <v>7.7</v>
      </c>
      <c r="J85" s="356">
        <v>8.6784999999999997</v>
      </c>
      <c r="K85" s="15"/>
      <c r="L85" s="15"/>
      <c r="M85" s="15"/>
      <c r="N85" s="15"/>
      <c r="O85" s="15"/>
    </row>
    <row r="86" spans="1:15" s="26" customFormat="1" ht="13.5" thickBot="1" x14ac:dyDescent="0.25">
      <c r="A86" s="338"/>
      <c r="B86" s="232" t="s">
        <v>162</v>
      </c>
      <c r="C86" s="233"/>
      <c r="D86" s="224"/>
      <c r="E86" s="224" t="s">
        <v>161</v>
      </c>
      <c r="F86" s="225">
        <f>SUMPRODUCT($F$84:$F$85,K84:K85)</f>
        <v>0</v>
      </c>
      <c r="G86" s="225">
        <f>SUMPRODUCT($F$84:$F$85,L84:L85)</f>
        <v>0</v>
      </c>
      <c r="H86" s="225">
        <f>SUMPRODUCT($F$84:$F$85,M84:M85)</f>
        <v>0</v>
      </c>
      <c r="I86" s="225">
        <f>SUMPRODUCT($F$84:$F$85,N84:N85)</f>
        <v>0</v>
      </c>
      <c r="J86" s="225">
        <f>SUMPRODUCT($F$84:$F$85,O84:O85)</f>
        <v>0</v>
      </c>
      <c r="K86" s="586">
        <f>SUMPRODUCT($I$84:$I$85,K84:K85)</f>
        <v>0</v>
      </c>
      <c r="L86" s="586">
        <f>SUMPRODUCT($I$84:$I$85,L84:L85)</f>
        <v>0</v>
      </c>
      <c r="M86" s="586">
        <f>SUMPRODUCT($I$84:$I$85,M84:M85)</f>
        <v>0</v>
      </c>
      <c r="N86" s="587">
        <f>SUMPRODUCT($I$84:$I$85,N84:N85)</f>
        <v>0</v>
      </c>
      <c r="O86" s="587">
        <f>SUMPRODUCT($I$84:$I$85,O84:O85)</f>
        <v>0</v>
      </c>
    </row>
    <row r="87" spans="1:15" s="26" customFormat="1" ht="13.5" thickBot="1" x14ac:dyDescent="0.25">
      <c r="A87" s="338"/>
      <c r="B87" s="226" t="s">
        <v>34</v>
      </c>
      <c r="C87" s="227"/>
      <c r="D87" s="228"/>
      <c r="E87" s="228"/>
      <c r="F87" s="229"/>
      <c r="G87" s="228"/>
      <c r="H87" s="230"/>
      <c r="I87" s="230"/>
      <c r="J87" s="231"/>
      <c r="K87" s="449">
        <f>SUMPRODUCT($J$84:$J$85,K84:K85)</f>
        <v>0</v>
      </c>
      <c r="L87" s="449">
        <f>SUMPRODUCT($J$84:$J$85,L84:L85)</f>
        <v>0</v>
      </c>
      <c r="M87" s="449">
        <f>SUMPRODUCT($J$84:$J$85,M84:M85)</f>
        <v>0</v>
      </c>
      <c r="N87" s="449">
        <f>SUMPRODUCT($J$84:$J$85,N84:N85)</f>
        <v>0</v>
      </c>
      <c r="O87" s="449">
        <f>SUMPRODUCT($J$84:$J$85,O84:O85)</f>
        <v>0</v>
      </c>
    </row>
    <row r="88" spans="1:15" s="26" customFormat="1" ht="13.5" thickBot="1" x14ac:dyDescent="0.25">
      <c r="A88" s="338"/>
      <c r="B88" s="884" t="s">
        <v>1131</v>
      </c>
      <c r="C88" s="885"/>
      <c r="D88" s="886"/>
      <c r="E88" s="886"/>
      <c r="F88" s="887"/>
      <c r="G88" s="886"/>
      <c r="H88" s="886"/>
      <c r="I88" s="886"/>
      <c r="J88" s="888"/>
      <c r="K88" s="450"/>
      <c r="L88" s="450"/>
      <c r="M88" s="450"/>
      <c r="N88" s="450"/>
      <c r="O88" s="451"/>
    </row>
    <row r="89" spans="1:15" s="26" customFormat="1" hidden="1" x14ac:dyDescent="0.2">
      <c r="A89" s="338"/>
      <c r="B89" s="99" t="s">
        <v>3</v>
      </c>
      <c r="C89" s="46" t="s">
        <v>47</v>
      </c>
      <c r="D89" s="100">
        <v>20</v>
      </c>
      <c r="E89" s="67">
        <v>0.505</v>
      </c>
      <c r="F89" s="448">
        <v>1.4999999999999999E-2</v>
      </c>
      <c r="G89" s="16">
        <v>8</v>
      </c>
      <c r="H89" s="48">
        <v>80</v>
      </c>
      <c r="I89" s="92">
        <v>7.6</v>
      </c>
      <c r="J89" s="375">
        <v>8.6184999999999992</v>
      </c>
      <c r="K89" s="490"/>
      <c r="L89" s="363"/>
      <c r="M89" s="363"/>
      <c r="N89" s="363"/>
      <c r="O89" s="363"/>
    </row>
    <row r="90" spans="1:15" s="26" customFormat="1" x14ac:dyDescent="0.2">
      <c r="A90" s="338" t="s">
        <v>1130</v>
      </c>
      <c r="B90" s="745" t="s">
        <v>1126</v>
      </c>
      <c r="C90" s="50" t="s">
        <v>578</v>
      </c>
      <c r="D90" s="107">
        <v>12</v>
      </c>
      <c r="E90" s="181">
        <v>0.505</v>
      </c>
      <c r="F90" s="203">
        <v>1.4999999999999999E-2</v>
      </c>
      <c r="G90" s="17">
        <v>8</v>
      </c>
      <c r="H90" s="52">
        <v>80</v>
      </c>
      <c r="I90" s="85">
        <v>7.56</v>
      </c>
      <c r="J90" s="356">
        <v>8.02</v>
      </c>
      <c r="K90" s="476"/>
      <c r="L90" s="15"/>
      <c r="M90" s="15"/>
      <c r="N90" s="15"/>
      <c r="O90" s="15"/>
    </row>
    <row r="91" spans="1:15" s="26" customFormat="1" ht="13.5" thickBot="1" x14ac:dyDescent="0.25">
      <c r="A91" s="872" t="s">
        <v>1128</v>
      </c>
      <c r="B91" s="917" t="s">
        <v>1127</v>
      </c>
      <c r="C91" s="50" t="s">
        <v>578</v>
      </c>
      <c r="D91" s="107">
        <v>12</v>
      </c>
      <c r="E91" s="181">
        <v>0.505</v>
      </c>
      <c r="F91" s="203">
        <v>1.4999999999999999E-2</v>
      </c>
      <c r="G91" s="17">
        <v>8</v>
      </c>
      <c r="H91" s="52">
        <v>80</v>
      </c>
      <c r="I91" s="85">
        <v>7.56</v>
      </c>
      <c r="J91" s="356">
        <v>8.02</v>
      </c>
      <c r="K91" s="476"/>
      <c r="L91" s="15"/>
      <c r="M91" s="15"/>
      <c r="N91" s="15"/>
      <c r="O91" s="15"/>
    </row>
    <row r="92" spans="1:15" s="26" customFormat="1" ht="11.25" hidden="1" customHeight="1" thickBot="1" x14ac:dyDescent="0.25">
      <c r="A92" s="338"/>
      <c r="B92" s="101" t="s">
        <v>568</v>
      </c>
      <c r="C92" s="871" t="s">
        <v>48</v>
      </c>
      <c r="D92" s="102">
        <v>10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7.7</v>
      </c>
      <c r="J92" s="357">
        <v>8.6784999999999997</v>
      </c>
      <c r="K92" s="476"/>
      <c r="L92" s="15"/>
      <c r="M92" s="15"/>
      <c r="N92" s="15"/>
      <c r="O92" s="15"/>
    </row>
    <row r="93" spans="1:15" s="26" customFormat="1" ht="13.5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SUMPRODUCT($F$89:$F$92,K89:K92)</f>
        <v>0</v>
      </c>
      <c r="G93" s="225">
        <f t="shared" ref="G93:J93" si="7">SUMPRODUCT($F$89:$F$92,L89:L92)</f>
        <v>0</v>
      </c>
      <c r="H93" s="225">
        <f t="shared" si="7"/>
        <v>0</v>
      </c>
      <c r="I93" s="225">
        <f>SUMPRODUCT($F$89:$F$92,N89:N92)</f>
        <v>0</v>
      </c>
      <c r="J93" s="225">
        <f t="shared" si="7"/>
        <v>0</v>
      </c>
      <c r="K93" s="38">
        <f>SUMPRODUCT($I$89:$I$92,K89:K92)</f>
        <v>0</v>
      </c>
      <c r="L93" s="38">
        <f t="shared" ref="L93:O93" si="8">SUMPRODUCT($I$89:$I$92,L89:L92)</f>
        <v>0</v>
      </c>
      <c r="M93" s="38">
        <f t="shared" si="8"/>
        <v>0</v>
      </c>
      <c r="N93" s="38">
        <f t="shared" si="8"/>
        <v>0</v>
      </c>
      <c r="O93" s="38">
        <f t="shared" si="8"/>
        <v>0</v>
      </c>
    </row>
    <row r="94" spans="1:15" s="26" customFormat="1" ht="13.5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>SUMPRODUCT($J$89:$J$92,K89:K92)</f>
        <v>0</v>
      </c>
      <c r="L94" s="43">
        <f t="shared" ref="L94:O94" si="9">SUMPRODUCT($J$89:$J$92,L89:L92)</f>
        <v>0</v>
      </c>
      <c r="M94" s="43">
        <f t="shared" si="9"/>
        <v>0</v>
      </c>
      <c r="N94" s="43">
        <f t="shared" si="9"/>
        <v>0</v>
      </c>
      <c r="O94" s="43">
        <f t="shared" si="9"/>
        <v>0</v>
      </c>
    </row>
    <row r="95" spans="1:15" s="26" customFormat="1" x14ac:dyDescent="0.2">
      <c r="A95" s="338"/>
      <c r="B95" s="175" t="s">
        <v>217</v>
      </c>
      <c r="C95" s="176"/>
      <c r="D95" s="177"/>
      <c r="E95" s="177"/>
      <c r="F95" s="210"/>
      <c r="G95" s="177"/>
      <c r="H95" s="177"/>
      <c r="I95" s="177"/>
      <c r="J95" s="178"/>
      <c r="K95" s="769"/>
      <c r="L95" s="769"/>
      <c r="M95" s="769"/>
      <c r="N95" s="769"/>
      <c r="O95" s="770"/>
    </row>
    <row r="96" spans="1:15" s="26" customFormat="1" ht="13.5" thickBot="1" x14ac:dyDescent="0.25">
      <c r="A96" s="338" t="s">
        <v>270</v>
      </c>
      <c r="B96" s="101" t="s">
        <v>3</v>
      </c>
      <c r="C96" s="53" t="s">
        <v>47</v>
      </c>
      <c r="D96" s="102">
        <v>20</v>
      </c>
      <c r="E96" s="60">
        <v>0.505</v>
      </c>
      <c r="F96" s="204">
        <v>1.4999999999999999E-2</v>
      </c>
      <c r="G96" s="18">
        <v>8</v>
      </c>
      <c r="H96" s="34">
        <v>80</v>
      </c>
      <c r="I96" s="63">
        <v>7.6</v>
      </c>
      <c r="J96" s="357">
        <v>8.6184999999999992</v>
      </c>
      <c r="K96" s="476"/>
      <c r="L96" s="15"/>
      <c r="M96" s="15"/>
      <c r="N96" s="15"/>
      <c r="O96" s="15"/>
    </row>
    <row r="97" spans="1:15" s="26" customFormat="1" ht="13.5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 t="shared" ref="K97" si="10">$I$96*K96</f>
        <v>0</v>
      </c>
      <c r="L97" s="38">
        <f t="shared" ref="L97:O97" si="11">$I$96*L96</f>
        <v>0</v>
      </c>
      <c r="M97" s="38">
        <f t="shared" si="11"/>
        <v>0</v>
      </c>
      <c r="N97" s="38">
        <f t="shared" si="11"/>
        <v>0</v>
      </c>
      <c r="O97" s="38">
        <f t="shared" si="11"/>
        <v>0</v>
      </c>
    </row>
    <row r="98" spans="1:15" s="26" customFormat="1" ht="13.5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 t="shared" ref="K98" si="12">$J$96*K96</f>
        <v>0</v>
      </c>
      <c r="L98" s="43">
        <f t="shared" ref="L98:O98" si="13">$J$96*L96</f>
        <v>0</v>
      </c>
      <c r="M98" s="43">
        <f t="shared" si="13"/>
        <v>0</v>
      </c>
      <c r="N98" s="43">
        <f t="shared" si="13"/>
        <v>0</v>
      </c>
      <c r="O98" s="43">
        <f t="shared" si="13"/>
        <v>0</v>
      </c>
    </row>
    <row r="99" spans="1:15" s="26" customFormat="1" hidden="1" x14ac:dyDescent="0.2">
      <c r="A99" s="338"/>
      <c r="B99" s="358" t="s">
        <v>10</v>
      </c>
      <c r="C99" s="359"/>
      <c r="D99" s="84"/>
      <c r="E99" s="84"/>
      <c r="F99" s="209"/>
      <c r="G99" s="84"/>
      <c r="H99" s="84"/>
      <c r="I99" s="84"/>
      <c r="J99" s="173"/>
      <c r="K99" s="291"/>
      <c r="L99" s="291"/>
      <c r="M99" s="56"/>
      <c r="N99" s="56"/>
      <c r="O99" s="56"/>
    </row>
    <row r="100" spans="1:15" s="26" customFormat="1" ht="15" hidden="1" customHeight="1" thickBot="1" x14ac:dyDescent="0.25">
      <c r="A100" s="338"/>
      <c r="B100" s="185" t="s">
        <v>1158</v>
      </c>
      <c r="C100" s="50" t="s">
        <v>578</v>
      </c>
      <c r="D100" s="107">
        <v>12</v>
      </c>
      <c r="E100" s="181">
        <v>0.4</v>
      </c>
      <c r="F100" s="203">
        <v>1.4999999999999999E-2</v>
      </c>
      <c r="G100" s="17">
        <v>8</v>
      </c>
      <c r="H100" s="52">
        <v>80</v>
      </c>
      <c r="I100" s="85">
        <v>7.56</v>
      </c>
      <c r="J100" s="356">
        <v>8.02</v>
      </c>
      <c r="K100" s="15"/>
      <c r="L100" s="15"/>
      <c r="M100" s="15"/>
      <c r="N100" s="15"/>
      <c r="O100" s="15"/>
    </row>
    <row r="101" spans="1:15" s="26" customFormat="1" ht="13.5" hidden="1" customHeight="1" thickBot="1" x14ac:dyDescent="0.25">
      <c r="A101" s="338"/>
      <c r="B101" s="232" t="s">
        <v>162</v>
      </c>
      <c r="C101" s="233"/>
      <c r="D101" s="224"/>
      <c r="E101" s="224" t="s">
        <v>161</v>
      </c>
      <c r="F101" s="225">
        <f>$F100*K100</f>
        <v>0</v>
      </c>
      <c r="G101" s="225">
        <f>$F100*L100</f>
        <v>0</v>
      </c>
      <c r="H101" s="225">
        <f>$F100*M100</f>
        <v>0</v>
      </c>
      <c r="I101" s="225">
        <f>$F100*N100</f>
        <v>0</v>
      </c>
      <c r="J101" s="225">
        <f>$F100*O100</f>
        <v>0</v>
      </c>
      <c r="K101" s="38">
        <f>$I$100*K100</f>
        <v>0</v>
      </c>
      <c r="L101" s="38">
        <f t="shared" ref="L101:O101" si="14">$I$96*L100</f>
        <v>0</v>
      </c>
      <c r="M101" s="38">
        <f t="shared" si="14"/>
        <v>0</v>
      </c>
      <c r="N101" s="38">
        <f t="shared" si="14"/>
        <v>0</v>
      </c>
      <c r="O101" s="38">
        <f t="shared" si="14"/>
        <v>0</v>
      </c>
    </row>
    <row r="102" spans="1:15" s="26" customFormat="1" ht="13.5" hidden="1" customHeight="1" thickBot="1" x14ac:dyDescent="0.25">
      <c r="A102" s="338"/>
      <c r="B102" s="226" t="s">
        <v>34</v>
      </c>
      <c r="C102" s="227"/>
      <c r="D102" s="228"/>
      <c r="E102" s="228"/>
      <c r="F102" s="229"/>
      <c r="G102" s="228"/>
      <c r="H102" s="230"/>
      <c r="I102" s="230"/>
      <c r="J102" s="231"/>
      <c r="K102" s="43">
        <f>$J$100*K100</f>
        <v>0</v>
      </c>
      <c r="L102" s="43">
        <f t="shared" ref="L102:O102" si="15">$J$96*L100</f>
        <v>0</v>
      </c>
      <c r="M102" s="43">
        <f t="shared" si="15"/>
        <v>0</v>
      </c>
      <c r="N102" s="43">
        <f t="shared" si="15"/>
        <v>0</v>
      </c>
      <c r="O102" s="43">
        <f t="shared" si="15"/>
        <v>0</v>
      </c>
    </row>
    <row r="103" spans="1:15" s="26" customFormat="1" ht="16.5" thickBot="1" x14ac:dyDescent="0.25">
      <c r="A103" s="338"/>
      <c r="B103" s="282" t="s">
        <v>139</v>
      </c>
      <c r="C103" s="235"/>
      <c r="D103" s="70"/>
      <c r="E103" s="70"/>
      <c r="F103" s="208"/>
      <c r="G103" s="70"/>
      <c r="H103" s="70"/>
      <c r="I103" s="70"/>
      <c r="J103" s="172"/>
      <c r="K103" s="291"/>
      <c r="L103" s="291"/>
      <c r="M103" s="56"/>
      <c r="N103" s="56"/>
      <c r="O103" s="56"/>
    </row>
    <row r="104" spans="1:15" s="26" customFormat="1" ht="16.5" thickBot="1" x14ac:dyDescent="0.3">
      <c r="A104" s="338"/>
      <c r="B104" s="368" t="s">
        <v>540</v>
      </c>
      <c r="C104" s="383"/>
      <c r="D104" s="384"/>
      <c r="E104" s="385"/>
      <c r="F104" s="386"/>
      <c r="G104" s="387"/>
      <c r="H104" s="387"/>
      <c r="I104" s="388"/>
      <c r="J104" s="389"/>
      <c r="K104" s="14"/>
      <c r="L104" s="14"/>
      <c r="M104" s="15"/>
      <c r="N104" s="15"/>
      <c r="O104" s="15"/>
    </row>
    <row r="105" spans="1:15" s="26" customFormat="1" x14ac:dyDescent="0.2">
      <c r="A105" s="338" t="s">
        <v>272</v>
      </c>
      <c r="B105" s="99" t="s">
        <v>212</v>
      </c>
      <c r="C105" s="46" t="s">
        <v>38</v>
      </c>
      <c r="D105" s="952">
        <v>20</v>
      </c>
      <c r="E105" s="67">
        <v>0.505</v>
      </c>
      <c r="F105" s="448">
        <v>8.9999999999999993E-3</v>
      </c>
      <c r="G105" s="48">
        <v>16</v>
      </c>
      <c r="H105" s="48">
        <v>144</v>
      </c>
      <c r="I105" s="92">
        <v>4</v>
      </c>
      <c r="J105" s="375">
        <v>4.4032</v>
      </c>
      <c r="K105" s="489"/>
      <c r="L105" s="363"/>
      <c r="M105" s="489"/>
      <c r="N105" s="363"/>
      <c r="O105" s="490"/>
    </row>
    <row r="106" spans="1:15" s="26" customFormat="1" x14ac:dyDescent="0.2">
      <c r="A106" s="338" t="s">
        <v>271</v>
      </c>
      <c r="B106" s="185" t="s">
        <v>211</v>
      </c>
      <c r="C106" s="50" t="s">
        <v>38</v>
      </c>
      <c r="D106" s="953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1275</v>
      </c>
      <c r="B107" s="185" t="s">
        <v>1276</v>
      </c>
      <c r="C107" s="50" t="s">
        <v>47</v>
      </c>
      <c r="D107" s="953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273</v>
      </c>
      <c r="B108" s="185" t="s">
        <v>214</v>
      </c>
      <c r="C108" s="50" t="s">
        <v>38</v>
      </c>
      <c r="D108" s="953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1277</v>
      </c>
      <c r="B109" s="185" t="s">
        <v>1278</v>
      </c>
      <c r="C109" s="50" t="s">
        <v>47</v>
      </c>
      <c r="D109" s="953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274</v>
      </c>
      <c r="B110" s="185" t="s">
        <v>213</v>
      </c>
      <c r="C110" s="50" t="s">
        <v>38</v>
      </c>
      <c r="D110" s="953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952</v>
      </c>
      <c r="B111" s="185" t="s">
        <v>965</v>
      </c>
      <c r="C111" s="50" t="s">
        <v>47</v>
      </c>
      <c r="D111" s="953">
        <v>20</v>
      </c>
      <c r="E111" s="58">
        <v>0.25</v>
      </c>
      <c r="F111" s="203">
        <v>1.4999999999999999E-2</v>
      </c>
      <c r="G111" s="52">
        <v>8</v>
      </c>
      <c r="H111" s="52">
        <v>80</v>
      </c>
      <c r="I111" s="85">
        <v>7.6</v>
      </c>
      <c r="J111" s="356">
        <v>8.6184999999999992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623</v>
      </c>
      <c r="B112" s="185" t="s">
        <v>624</v>
      </c>
      <c r="C112" s="50" t="s">
        <v>38</v>
      </c>
      <c r="D112" s="953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1190</v>
      </c>
      <c r="B113" s="185" t="s">
        <v>1194</v>
      </c>
      <c r="C113" s="50" t="s">
        <v>38</v>
      </c>
      <c r="D113" s="953">
        <v>20</v>
      </c>
      <c r="E113" s="59">
        <v>0.505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x14ac:dyDescent="0.2">
      <c r="A114" s="338" t="s">
        <v>1192</v>
      </c>
      <c r="B114" s="185" t="s">
        <v>1195</v>
      </c>
      <c r="C114" s="50" t="s">
        <v>38</v>
      </c>
      <c r="D114" s="953">
        <v>20</v>
      </c>
      <c r="E114" s="59">
        <v>0.505</v>
      </c>
      <c r="F114" s="203">
        <v>8.9999999999999993E-3</v>
      </c>
      <c r="G114" s="52">
        <v>16</v>
      </c>
      <c r="H114" s="52">
        <v>144</v>
      </c>
      <c r="I114" s="85">
        <v>4</v>
      </c>
      <c r="J114" s="356">
        <v>4.4032</v>
      </c>
      <c r="K114" s="488"/>
      <c r="L114" s="15"/>
      <c r="M114" s="488"/>
      <c r="N114" s="15"/>
      <c r="O114" s="476"/>
    </row>
    <row r="115" spans="1:15" s="26" customFormat="1" x14ac:dyDescent="0.2">
      <c r="A115" s="338" t="s">
        <v>772</v>
      </c>
      <c r="B115" s="185" t="s">
        <v>773</v>
      </c>
      <c r="C115" s="50" t="s">
        <v>38</v>
      </c>
      <c r="D115" s="953">
        <v>20</v>
      </c>
      <c r="E115" s="59">
        <v>0.25</v>
      </c>
      <c r="F115" s="203">
        <v>8.9999999999999993E-3</v>
      </c>
      <c r="G115" s="52">
        <v>16</v>
      </c>
      <c r="H115" s="52">
        <v>144</v>
      </c>
      <c r="I115" s="85">
        <v>4</v>
      </c>
      <c r="J115" s="356">
        <v>4.4032</v>
      </c>
      <c r="K115" s="488"/>
      <c r="L115" s="15"/>
      <c r="M115" s="488"/>
      <c r="N115" s="15"/>
      <c r="O115" s="476"/>
    </row>
    <row r="116" spans="1:15" s="26" customFormat="1" ht="13.5" customHeight="1" thickBot="1" x14ac:dyDescent="0.25">
      <c r="A116" s="338"/>
      <c r="B116" s="232" t="s">
        <v>392</v>
      </c>
      <c r="C116" s="61"/>
      <c r="D116" s="954"/>
      <c r="E116" s="234" t="s">
        <v>161</v>
      </c>
      <c r="F116" s="955">
        <f>SUMPRODUCT($F$105:$F$115,K105:K115)</f>
        <v>0</v>
      </c>
      <c r="G116" s="955">
        <f>SUMPRODUCT($F$105:$F$115,L105:L115)</f>
        <v>0</v>
      </c>
      <c r="H116" s="955">
        <f>SUMPRODUCT($F$105:$F$115,M105:M115)</f>
        <v>0</v>
      </c>
      <c r="I116" s="955">
        <f>SUMPRODUCT($F$105:$F$115,N105:N115)</f>
        <v>0</v>
      </c>
      <c r="J116" s="956">
        <f>SUMPRODUCT($F$105:$F$115,O105:O115)</f>
        <v>0</v>
      </c>
      <c r="K116" s="951">
        <f>SUMPRODUCT($I$105:$I$115,K105:K115)</f>
        <v>0</v>
      </c>
      <c r="L116" s="372">
        <f>SUMPRODUCT($I$105:$I$115,L105:L115)</f>
        <v>0</v>
      </c>
      <c r="M116" s="372">
        <f>SUMPRODUCT($I$105:$I$115,M105:M115)</f>
        <v>0</v>
      </c>
      <c r="N116" s="372">
        <f>SUMPRODUCT($I$105:$I$115,N105:N115)</f>
        <v>0</v>
      </c>
      <c r="O116" s="372">
        <f>SUMPRODUCT($I$105:$I$115,O105:O115)</f>
        <v>0</v>
      </c>
    </row>
    <row r="117" spans="1:15" s="26" customFormat="1" ht="13.5" customHeight="1" thickBot="1" x14ac:dyDescent="0.25">
      <c r="A117" s="338"/>
      <c r="B117" s="226" t="s">
        <v>34</v>
      </c>
      <c r="C117" s="40"/>
      <c r="D117" s="41"/>
      <c r="E117" s="41"/>
      <c r="F117" s="205"/>
      <c r="G117" s="41"/>
      <c r="H117" s="42"/>
      <c r="I117" s="42"/>
      <c r="J117" s="345"/>
      <c r="K117" s="346">
        <f>SUMPRODUCT($J$105:$J$115,K105:K115)</f>
        <v>0</v>
      </c>
      <c r="L117" s="346">
        <f>SUMPRODUCT($J$105:$J$115,L105:L115)</f>
        <v>0</v>
      </c>
      <c r="M117" s="346">
        <f>SUMPRODUCT($J$105:$J$115,M105:M115)</f>
        <v>0</v>
      </c>
      <c r="N117" s="346">
        <f>SUMPRODUCT($J$105:$J$115,N105:N115)</f>
        <v>0</v>
      </c>
      <c r="O117" s="346">
        <f>SUMPRODUCT($J$105:$J$115,O105:O115)</f>
        <v>0</v>
      </c>
    </row>
    <row r="118" spans="1:15" s="26" customFormat="1" ht="13.5" thickBot="1" x14ac:dyDescent="0.25">
      <c r="A118" s="338"/>
      <c r="B118" s="25" t="s">
        <v>11</v>
      </c>
      <c r="C118" s="1017"/>
      <c r="D118" s="945"/>
      <c r="E118" s="25"/>
      <c r="F118" s="946"/>
      <c r="G118" s="25"/>
      <c r="H118" s="25"/>
      <c r="I118" s="25"/>
      <c r="J118" s="1018"/>
      <c r="K118" s="413"/>
      <c r="L118" s="291"/>
      <c r="M118" s="56"/>
      <c r="N118" s="56"/>
      <c r="O118" s="56"/>
    </row>
    <row r="119" spans="1:15" s="26" customFormat="1" ht="13.5" thickBot="1" x14ac:dyDescent="0.25">
      <c r="A119" s="338" t="s">
        <v>1187</v>
      </c>
      <c r="B119" s="1019" t="s">
        <v>541</v>
      </c>
      <c r="C119" s="454" t="s">
        <v>50</v>
      </c>
      <c r="D119" s="1020">
        <v>120</v>
      </c>
      <c r="E119" s="1021">
        <v>0.4</v>
      </c>
      <c r="F119" s="1022">
        <v>4.0000000000000001E-3</v>
      </c>
      <c r="G119" s="16">
        <v>20</v>
      </c>
      <c r="H119" s="48">
        <v>180</v>
      </c>
      <c r="I119" s="92">
        <v>1.2</v>
      </c>
      <c r="J119" s="1023">
        <v>1.446</v>
      </c>
      <c r="K119" s="476"/>
      <c r="L119" s="15"/>
      <c r="M119" s="15"/>
      <c r="N119" s="15"/>
      <c r="O119" s="15"/>
    </row>
    <row r="120" spans="1:15" s="26" customFormat="1" ht="13.5" customHeight="1" thickBot="1" x14ac:dyDescent="0.25">
      <c r="A120" s="338"/>
      <c r="B120" s="232" t="s">
        <v>162</v>
      </c>
      <c r="C120" s="61"/>
      <c r="D120" s="37"/>
      <c r="E120" s="224" t="s">
        <v>161</v>
      </c>
      <c r="F120" s="225">
        <f>$F119*K119</f>
        <v>0</v>
      </c>
      <c r="G120" s="225">
        <f t="shared" ref="G120:J120" si="16">$F119*L119</f>
        <v>0</v>
      </c>
      <c r="H120" s="225">
        <f t="shared" si="16"/>
        <v>0</v>
      </c>
      <c r="I120" s="225">
        <f t="shared" si="16"/>
        <v>0</v>
      </c>
      <c r="J120" s="225">
        <f t="shared" si="16"/>
        <v>0</v>
      </c>
      <c r="K120" s="320">
        <f>IFERROR(SUMPRODUCT($I$116:$I$116,K119:K119),0)</f>
        <v>0</v>
      </c>
      <c r="L120" s="320">
        <f>IFERROR(SUMPRODUCT($I$116:$I$116,L119:L119),0)</f>
        <v>0</v>
      </c>
      <c r="M120" s="320">
        <f>IFERROR(SUMPRODUCT($I$116:$I$116,M119:M119),0)</f>
        <v>0</v>
      </c>
      <c r="N120" s="320">
        <f>IFERROR(SUMPRODUCT($I$116:$I$116,N119:N119),0)</f>
        <v>0</v>
      </c>
      <c r="O120" s="320">
        <f>IFERROR(SUMPRODUCT($I$116:$I$116,O119:O119),0)</f>
        <v>0</v>
      </c>
    </row>
    <row r="121" spans="1:15" s="26" customFormat="1" ht="13.5" customHeight="1" thickBot="1" x14ac:dyDescent="0.25">
      <c r="A121" s="338"/>
      <c r="B121" s="226" t="s">
        <v>34</v>
      </c>
      <c r="C121" s="40"/>
      <c r="D121" s="41"/>
      <c r="E121" s="41"/>
      <c r="F121" s="205"/>
      <c r="G121" s="41"/>
      <c r="H121" s="42"/>
      <c r="I121" s="42"/>
      <c r="J121" s="345"/>
      <c r="K121" s="346">
        <f>IFERROR(SUMPRODUCT($J$116:$J$116,K119:K119),0)</f>
        <v>0</v>
      </c>
      <c r="L121" s="346">
        <f>IFERROR(SUMPRODUCT($J$116:$J$116,L119:L119),0)</f>
        <v>0</v>
      </c>
      <c r="M121" s="346">
        <f>IFERROR(SUMPRODUCT($J$116:$J$116,M119:M119),0)</f>
        <v>0</v>
      </c>
      <c r="N121" s="346">
        <f>IFERROR(SUMPRODUCT($J$116:$J$116,N119:N119),0)</f>
        <v>0</v>
      </c>
      <c r="O121" s="346">
        <f>IFERROR(SUMPRODUCT($J$116:$J$116,O119:O119),0)</f>
        <v>0</v>
      </c>
    </row>
    <row r="122" spans="1:15" s="26" customFormat="1" ht="13.5" thickBot="1" x14ac:dyDescent="0.25">
      <c r="A122" s="338" t="s">
        <v>1188</v>
      </c>
      <c r="B122" s="453" t="s">
        <v>140</v>
      </c>
      <c r="C122" s="454" t="s">
        <v>50</v>
      </c>
      <c r="D122" s="455">
        <v>120</v>
      </c>
      <c r="E122" s="456"/>
      <c r="F122" s="1022">
        <v>4.0000000000000001E-3</v>
      </c>
      <c r="G122" s="16">
        <v>20</v>
      </c>
      <c r="H122" s="48">
        <v>180</v>
      </c>
      <c r="I122" s="92">
        <v>1.2</v>
      </c>
      <c r="J122" s="1023">
        <v>1.446</v>
      </c>
      <c r="K122" s="15"/>
      <c r="L122" s="15"/>
      <c r="M122" s="15"/>
      <c r="N122" s="15"/>
      <c r="O122" s="15"/>
    </row>
    <row r="123" spans="1:15" s="26" customFormat="1" ht="13.5" customHeight="1" thickBot="1" x14ac:dyDescent="0.25">
      <c r="A123" s="338"/>
      <c r="B123" s="232" t="s">
        <v>163</v>
      </c>
      <c r="C123" s="61"/>
      <c r="D123" s="37"/>
      <c r="E123" s="224" t="s">
        <v>161</v>
      </c>
      <c r="F123" s="225">
        <f>$F122*K122</f>
        <v>0</v>
      </c>
      <c r="G123" s="225">
        <f t="shared" ref="G123:J123" si="17">$F122*L122</f>
        <v>0</v>
      </c>
      <c r="H123" s="225">
        <f t="shared" si="17"/>
        <v>0</v>
      </c>
      <c r="I123" s="225">
        <f t="shared" si="17"/>
        <v>0</v>
      </c>
      <c r="J123" s="225">
        <f t="shared" si="17"/>
        <v>0</v>
      </c>
      <c r="K123" s="320">
        <f>IFERROR(SUMPRODUCT($I$119:$I$119,K122:K122),0)</f>
        <v>0</v>
      </c>
      <c r="L123" s="320">
        <f>IFERROR(SUMPRODUCT($I$119:$I$119,L122:L122),0)</f>
        <v>0</v>
      </c>
      <c r="M123" s="320">
        <f>IFERROR(SUMPRODUCT($I$119:$I$119,M122:M122),0)</f>
        <v>0</v>
      </c>
      <c r="N123" s="320">
        <f>IFERROR(SUMPRODUCT($I$119:$I$119,N122:N122),0)</f>
        <v>0</v>
      </c>
      <c r="O123" s="320">
        <f>IFERROR(SUMPRODUCT($I$119:$I$119,O122:O122),0)</f>
        <v>0</v>
      </c>
    </row>
    <row r="124" spans="1:15" s="26" customFormat="1" ht="13.5" customHeight="1" thickBot="1" x14ac:dyDescent="0.25">
      <c r="A124" s="338"/>
      <c r="B124" s="226" t="s">
        <v>34</v>
      </c>
      <c r="C124" s="40"/>
      <c r="D124" s="41"/>
      <c r="E124" s="41"/>
      <c r="F124" s="205"/>
      <c r="G124" s="41"/>
      <c r="H124" s="42"/>
      <c r="I124" s="42"/>
      <c r="J124" s="345"/>
      <c r="K124" s="346">
        <f>IFERROR(SUMPRODUCT($J$119:$J$119,K122:K122),0)</f>
        <v>0</v>
      </c>
      <c r="L124" s="346">
        <f>IFERROR(SUMPRODUCT($J$119:$J$119,L122:L122),0)</f>
        <v>0</v>
      </c>
      <c r="M124" s="346">
        <f>IFERROR(SUMPRODUCT($J$119:$J$119,M122:M122),0)</f>
        <v>0</v>
      </c>
      <c r="N124" s="346">
        <f>IFERROR(SUMPRODUCT($J$119:$J$119,N122:N122),0)</f>
        <v>0</v>
      </c>
      <c r="O124" s="346">
        <f>IFERROR(SUMPRODUCT($J$119:$J$119,O122:O122),0)</f>
        <v>0</v>
      </c>
    </row>
    <row r="125" spans="1:15" s="26" customFormat="1" ht="13.5" thickBot="1" x14ac:dyDescent="0.25">
      <c r="A125" s="338" t="s">
        <v>1189</v>
      </c>
      <c r="B125" s="453" t="s">
        <v>141</v>
      </c>
      <c r="C125" s="454" t="s">
        <v>50</v>
      </c>
      <c r="D125" s="455">
        <v>120</v>
      </c>
      <c r="E125" s="456"/>
      <c r="F125" s="1022">
        <v>4.0000000000000001E-3</v>
      </c>
      <c r="G125" s="16">
        <v>20</v>
      </c>
      <c r="H125" s="48">
        <v>180</v>
      </c>
      <c r="I125" s="92">
        <v>1.2</v>
      </c>
      <c r="J125" s="1023">
        <v>1.446</v>
      </c>
      <c r="K125" s="15"/>
      <c r="L125" s="15"/>
      <c r="M125" s="15"/>
      <c r="N125" s="15"/>
      <c r="O125" s="15"/>
    </row>
    <row r="126" spans="1:15" s="26" customFormat="1" ht="13.5" customHeight="1" thickBot="1" x14ac:dyDescent="0.25">
      <c r="A126" s="338"/>
      <c r="B126" s="232" t="s">
        <v>389</v>
      </c>
      <c r="C126" s="61"/>
      <c r="D126" s="37"/>
      <c r="E126" s="224" t="s">
        <v>161</v>
      </c>
      <c r="F126" s="225">
        <f>$F125*K125</f>
        <v>0</v>
      </c>
      <c r="G126" s="225">
        <f t="shared" ref="G126" si="18">$F125*L125</f>
        <v>0</v>
      </c>
      <c r="H126" s="225">
        <f t="shared" ref="H126" si="19">$F125*M125</f>
        <v>0</v>
      </c>
      <c r="I126" s="225">
        <f t="shared" ref="I126" si="20">$F125*N125</f>
        <v>0</v>
      </c>
      <c r="J126" s="225">
        <f t="shared" ref="J126" si="21">$F125*O125</f>
        <v>0</v>
      </c>
      <c r="K126" s="320">
        <f>IFERROR(SUMPRODUCT($I$122:$I$122,K125:K125),0)</f>
        <v>0</v>
      </c>
      <c r="L126" s="320">
        <f>IFERROR(SUMPRODUCT($I$122:$I$122,L125:L125),0)</f>
        <v>0</v>
      </c>
      <c r="M126" s="320">
        <f>IFERROR(SUMPRODUCT($I$122:$I$122,M125:M125),0)</f>
        <v>0</v>
      </c>
      <c r="N126" s="320">
        <f>IFERROR(SUMPRODUCT($I$122:$I$122,N125:N125),0)</f>
        <v>0</v>
      </c>
      <c r="O126" s="320">
        <f>IFERROR(SUMPRODUCT($I$122:$I$122,O125:O125),0)</f>
        <v>0</v>
      </c>
    </row>
    <row r="127" spans="1:15" s="26" customFormat="1" ht="13.5" customHeight="1" thickBot="1" x14ac:dyDescent="0.25">
      <c r="A127" s="338"/>
      <c r="B127" s="226" t="s">
        <v>34</v>
      </c>
      <c r="C127" s="40"/>
      <c r="D127" s="41"/>
      <c r="E127" s="41"/>
      <c r="F127" s="205"/>
      <c r="G127" s="41"/>
      <c r="H127" s="42"/>
      <c r="I127" s="42"/>
      <c r="J127" s="345"/>
      <c r="K127" s="346">
        <f>IFERROR(SUMPRODUCT($J$122:$J$122,K125:K125),0)</f>
        <v>0</v>
      </c>
      <c r="L127" s="346">
        <f>IFERROR(SUMPRODUCT($J$122:$J$122,L125:L125),0)</f>
        <v>0</v>
      </c>
      <c r="M127" s="346">
        <f>IFERROR(SUMPRODUCT($J$122:$J$122,M125:M125),0)</f>
        <v>0</v>
      </c>
      <c r="N127" s="346">
        <f>IFERROR(SUMPRODUCT($J$122:$J$122,N125:N125),0)</f>
        <v>0</v>
      </c>
      <c r="O127" s="346">
        <f>IFERROR(SUMPRODUCT($J$122:$J$122,O125:O125),0)</f>
        <v>0</v>
      </c>
    </row>
    <row r="128" spans="1:15" s="26" customFormat="1" ht="13.5" thickBot="1" x14ac:dyDescent="0.25">
      <c r="A128" s="338" t="s">
        <v>1010</v>
      </c>
      <c r="B128" s="453" t="s">
        <v>1009</v>
      </c>
      <c r="C128" s="454" t="s">
        <v>1008</v>
      </c>
      <c r="D128" s="455">
        <v>300</v>
      </c>
      <c r="E128" s="456"/>
      <c r="F128" s="1045">
        <v>1.4999999999999999E-2</v>
      </c>
      <c r="G128" s="1046">
        <v>8</v>
      </c>
      <c r="H128" s="1047">
        <v>80</v>
      </c>
      <c r="I128" s="1048">
        <v>5.4</v>
      </c>
      <c r="J128" s="1049">
        <v>6.02</v>
      </c>
      <c r="K128" s="15"/>
      <c r="L128" s="15"/>
      <c r="M128" s="15"/>
      <c r="N128" s="15"/>
      <c r="O128" s="15"/>
    </row>
    <row r="129" spans="1:22" s="26" customFormat="1" ht="13.5" customHeight="1" thickBot="1" x14ac:dyDescent="0.25">
      <c r="A129" s="338"/>
      <c r="B129" s="232" t="s">
        <v>389</v>
      </c>
      <c r="C129" s="61"/>
      <c r="D129" s="37"/>
      <c r="E129" s="224" t="s">
        <v>161</v>
      </c>
      <c r="F129" s="225">
        <f>$F128*K128</f>
        <v>0</v>
      </c>
      <c r="G129" s="225">
        <f t="shared" ref="G129:H129" si="22">$F128*L128</f>
        <v>0</v>
      </c>
      <c r="H129" s="225">
        <f t="shared" si="22"/>
        <v>0</v>
      </c>
      <c r="I129" s="225">
        <f>$F128*N128</f>
        <v>0</v>
      </c>
      <c r="J129" s="225">
        <f>$F128*O128</f>
        <v>0</v>
      </c>
      <c r="K129" s="320">
        <f>IFERROR(SUMPRODUCT($I$128,K128),0)</f>
        <v>0</v>
      </c>
      <c r="L129" s="320">
        <f t="shared" ref="L129:O129" si="23">IFERROR(SUMPRODUCT($I$128,L128),0)</f>
        <v>0</v>
      </c>
      <c r="M129" s="320">
        <f t="shared" si="23"/>
        <v>0</v>
      </c>
      <c r="N129" s="320">
        <f t="shared" si="23"/>
        <v>0</v>
      </c>
      <c r="O129" s="320">
        <f t="shared" si="23"/>
        <v>0</v>
      </c>
    </row>
    <row r="130" spans="1:22" s="26" customFormat="1" ht="13.5" customHeight="1" thickBot="1" x14ac:dyDescent="0.25">
      <c r="A130" s="338"/>
      <c r="B130" s="226" t="s">
        <v>34</v>
      </c>
      <c r="C130" s="40"/>
      <c r="D130" s="41"/>
      <c r="E130" s="41"/>
      <c r="F130" s="205"/>
      <c r="G130" s="41"/>
      <c r="H130" s="42"/>
      <c r="I130" s="42"/>
      <c r="J130" s="345"/>
      <c r="K130" s="346">
        <f>IFERROR(SUMPRODUCT($J$128,K128),0)</f>
        <v>0</v>
      </c>
      <c r="L130" s="346">
        <f t="shared" ref="L130:O130" si="24">IFERROR(SUMPRODUCT($J$128,L128),0)</f>
        <v>0</v>
      </c>
      <c r="M130" s="346">
        <f t="shared" si="24"/>
        <v>0</v>
      </c>
      <c r="N130" s="346">
        <f>IFERROR(SUMPRODUCT($J$128,N128),0)</f>
        <v>0</v>
      </c>
      <c r="O130" s="346">
        <f t="shared" si="24"/>
        <v>0</v>
      </c>
    </row>
    <row r="131" spans="1:22" s="26" customFormat="1" ht="16.5" thickBot="1" x14ac:dyDescent="0.3">
      <c r="A131" s="338"/>
      <c r="B131" s="707" t="s">
        <v>175</v>
      </c>
      <c r="C131" s="235"/>
      <c r="D131" s="177"/>
      <c r="E131" s="177"/>
      <c r="F131" s="210"/>
      <c r="G131" s="177"/>
      <c r="H131" s="177"/>
      <c r="I131" s="177"/>
      <c r="J131" s="457"/>
      <c r="K131" s="294"/>
      <c r="L131" s="294"/>
      <c r="M131" s="295"/>
      <c r="N131" s="295"/>
      <c r="O131" s="295"/>
    </row>
    <row r="132" spans="1:22" s="26" customFormat="1" x14ac:dyDescent="0.2">
      <c r="A132" s="338" t="s">
        <v>510</v>
      </c>
      <c r="B132" s="99" t="s">
        <v>230</v>
      </c>
      <c r="C132" s="46" t="s">
        <v>29</v>
      </c>
      <c r="D132" s="100">
        <v>20</v>
      </c>
      <c r="E132" s="67">
        <v>0.3</v>
      </c>
      <c r="F132" s="448">
        <v>8.9999999999999993E-3</v>
      </c>
      <c r="G132" s="48">
        <v>16</v>
      </c>
      <c r="H132" s="48">
        <v>144</v>
      </c>
      <c r="I132" s="92">
        <v>3.8</v>
      </c>
      <c r="J132" s="421">
        <v>4.2</v>
      </c>
      <c r="K132" s="363"/>
      <c r="L132" s="363"/>
      <c r="M132" s="363"/>
      <c r="N132" s="363"/>
      <c r="O132" s="363"/>
    </row>
    <row r="133" spans="1:22" s="26" customFormat="1" ht="13.5" thickBot="1" x14ac:dyDescent="0.25">
      <c r="A133" s="338" t="s">
        <v>275</v>
      </c>
      <c r="B133" s="101" t="s">
        <v>230</v>
      </c>
      <c r="C133" s="53" t="s">
        <v>49</v>
      </c>
      <c r="D133" s="102">
        <v>20</v>
      </c>
      <c r="E133" s="60">
        <v>0.3</v>
      </c>
      <c r="F133" s="204">
        <v>1.4999999999999999E-2</v>
      </c>
      <c r="G133" s="34">
        <v>8</v>
      </c>
      <c r="H133" s="34">
        <v>80</v>
      </c>
      <c r="I133" s="63">
        <v>7.8</v>
      </c>
      <c r="J133" s="171">
        <v>8.6999999999999993</v>
      </c>
      <c r="K133" s="15"/>
      <c r="L133" s="15"/>
      <c r="M133" s="15"/>
      <c r="N133" s="15"/>
      <c r="O133" s="15"/>
    </row>
    <row r="134" spans="1:22" s="26" customFormat="1" ht="13.5" customHeight="1" thickBot="1" x14ac:dyDescent="0.25">
      <c r="A134" s="338"/>
      <c r="B134" s="232" t="s">
        <v>162</v>
      </c>
      <c r="C134" s="1009"/>
      <c r="D134" s="37"/>
      <c r="E134" s="224" t="s">
        <v>161</v>
      </c>
      <c r="F134" s="225">
        <f>SUMPRODUCT($F$132:$F$133,K132:K133)</f>
        <v>0</v>
      </c>
      <c r="G134" s="225">
        <f t="shared" ref="G134:J134" si="25">SUMPRODUCT($F$132:$F$133,L132:L133)</f>
        <v>0</v>
      </c>
      <c r="H134" s="225">
        <f>SUMPRODUCT($F$132:$F$133,M132:M133)</f>
        <v>0</v>
      </c>
      <c r="I134" s="225">
        <f t="shared" si="25"/>
        <v>0</v>
      </c>
      <c r="J134" s="225">
        <f t="shared" si="25"/>
        <v>0</v>
      </c>
      <c r="K134" s="320">
        <f>SUMPRODUCT($I$132:$I$133,K132:K133)</f>
        <v>0</v>
      </c>
      <c r="L134" s="320">
        <f t="shared" ref="L134:O134" si="26">SUMPRODUCT($I$132:$I$133,L132:L133)</f>
        <v>0</v>
      </c>
      <c r="M134" s="320">
        <f t="shared" si="26"/>
        <v>0</v>
      </c>
      <c r="N134" s="320">
        <f t="shared" si="26"/>
        <v>0</v>
      </c>
      <c r="O134" s="320">
        <f t="shared" si="26"/>
        <v>0</v>
      </c>
    </row>
    <row r="135" spans="1:22" s="26" customFormat="1" ht="15.75" customHeight="1" thickBot="1" x14ac:dyDescent="0.25">
      <c r="A135" s="338"/>
      <c r="B135" s="226" t="s">
        <v>34</v>
      </c>
      <c r="C135" s="40"/>
      <c r="D135" s="41"/>
      <c r="E135" s="41"/>
      <c r="F135" s="205"/>
      <c r="G135" s="41"/>
      <c r="H135" s="42"/>
      <c r="I135" s="42"/>
      <c r="J135" s="345"/>
      <c r="K135" s="346">
        <f>SUMPRODUCT($J$132:$J$133,K132:K133)</f>
        <v>0</v>
      </c>
      <c r="L135" s="346">
        <f t="shared" ref="L135:O135" si="27">SUMPRODUCT($J$132:$J$133,L132:L133)</f>
        <v>0</v>
      </c>
      <c r="M135" s="346">
        <f t="shared" si="27"/>
        <v>0</v>
      </c>
      <c r="N135" s="346">
        <f t="shared" si="27"/>
        <v>0</v>
      </c>
      <c r="O135" s="346">
        <f t="shared" si="27"/>
        <v>0</v>
      </c>
      <c r="P135" s="90"/>
      <c r="Q135" s="90"/>
      <c r="R135" s="90"/>
      <c r="S135" s="90"/>
      <c r="T135" s="90"/>
      <c r="U135" s="90"/>
      <c r="V135" s="90"/>
    </row>
    <row r="136" spans="1:22" s="26" customFormat="1" x14ac:dyDescent="0.2">
      <c r="A136" s="338" t="s">
        <v>974</v>
      </c>
      <c r="B136" s="804" t="s">
        <v>973</v>
      </c>
      <c r="C136" s="815" t="s">
        <v>969</v>
      </c>
      <c r="D136" s="811">
        <v>16</v>
      </c>
      <c r="E136" s="790" t="s">
        <v>62</v>
      </c>
      <c r="F136" s="794">
        <v>8.9999999999999993E-3</v>
      </c>
      <c r="G136" s="795">
        <v>16</v>
      </c>
      <c r="H136" s="789">
        <v>144</v>
      </c>
      <c r="I136" s="796">
        <v>4.16</v>
      </c>
      <c r="J136" s="799">
        <v>4.53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971</v>
      </c>
      <c r="B137" s="805" t="s">
        <v>970</v>
      </c>
      <c r="C137" s="815" t="s">
        <v>969</v>
      </c>
      <c r="D137" s="811">
        <v>16</v>
      </c>
      <c r="E137" s="790" t="s">
        <v>62</v>
      </c>
      <c r="F137" s="794">
        <v>8.9999999999999993E-3</v>
      </c>
      <c r="G137" s="795">
        <v>16</v>
      </c>
      <c r="H137" s="789">
        <v>144</v>
      </c>
      <c r="I137" s="796">
        <v>4.16</v>
      </c>
      <c r="J137" s="797">
        <v>4.53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280</v>
      </c>
      <c r="B138" s="805" t="s">
        <v>144</v>
      </c>
      <c r="C138" s="815" t="s">
        <v>27</v>
      </c>
      <c r="D138" s="811">
        <v>16</v>
      </c>
      <c r="E138" s="790" t="s">
        <v>62</v>
      </c>
      <c r="F138" s="794">
        <v>8.9999999999999993E-3</v>
      </c>
      <c r="G138" s="795">
        <v>16</v>
      </c>
      <c r="H138" s="789">
        <v>144</v>
      </c>
      <c r="I138" s="796">
        <v>4.8</v>
      </c>
      <c r="J138" s="797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281</v>
      </c>
      <c r="B139" s="806" t="s">
        <v>151</v>
      </c>
      <c r="C139" s="816" t="s">
        <v>27</v>
      </c>
      <c r="D139" s="812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282</v>
      </c>
      <c r="B140" s="806" t="s">
        <v>150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283</v>
      </c>
      <c r="B141" s="806" t="s">
        <v>451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416</v>
      </c>
      <c r="B142" s="806" t="s">
        <v>928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284</v>
      </c>
      <c r="B143" s="806" t="s">
        <v>145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285</v>
      </c>
      <c r="B144" s="806" t="s">
        <v>146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286</v>
      </c>
      <c r="B145" s="806" t="s">
        <v>147</v>
      </c>
      <c r="C145" s="816" t="s">
        <v>27</v>
      </c>
      <c r="D145" s="812">
        <v>16</v>
      </c>
      <c r="E145" s="240" t="s">
        <v>62</v>
      </c>
      <c r="F145" s="238">
        <v>8.9999999999999993E-3</v>
      </c>
      <c r="G145" s="241">
        <v>16</v>
      </c>
      <c r="H145" s="239">
        <v>144</v>
      </c>
      <c r="I145" s="242">
        <v>4.8</v>
      </c>
      <c r="J145" s="430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287</v>
      </c>
      <c r="B146" s="806" t="s">
        <v>148</v>
      </c>
      <c r="C146" s="816" t="s">
        <v>27</v>
      </c>
      <c r="D146" s="812">
        <v>16</v>
      </c>
      <c r="E146" s="240" t="s">
        <v>62</v>
      </c>
      <c r="F146" s="238">
        <v>8.9999999999999993E-3</v>
      </c>
      <c r="G146" s="241">
        <v>16</v>
      </c>
      <c r="H146" s="239">
        <v>144</v>
      </c>
      <c r="I146" s="242">
        <v>4.8</v>
      </c>
      <c r="J146" s="430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1218</v>
      </c>
      <c r="B147" s="281" t="s">
        <v>1217</v>
      </c>
      <c r="C147" s="50" t="s">
        <v>27</v>
      </c>
      <c r="D147" s="107">
        <v>16</v>
      </c>
      <c r="E147" s="93" t="s">
        <v>62</v>
      </c>
      <c r="F147" s="203">
        <v>8.9999999999999993E-3</v>
      </c>
      <c r="G147" s="17">
        <v>16</v>
      </c>
      <c r="H147" s="52">
        <v>144</v>
      </c>
      <c r="I147" s="85">
        <v>4.8</v>
      </c>
      <c r="J147" s="88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1152</v>
      </c>
      <c r="B148" s="918" t="s">
        <v>587</v>
      </c>
      <c r="C148" s="919" t="s">
        <v>27</v>
      </c>
      <c r="D148" s="920">
        <v>16</v>
      </c>
      <c r="E148" s="921" t="s">
        <v>62</v>
      </c>
      <c r="F148" s="922">
        <v>8.9999999999999993E-3</v>
      </c>
      <c r="G148" s="923">
        <v>16</v>
      </c>
      <c r="H148" s="924">
        <v>144</v>
      </c>
      <c r="I148" s="925">
        <v>4.8</v>
      </c>
      <c r="J148" s="926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1151</v>
      </c>
      <c r="B149" s="918" t="s">
        <v>588</v>
      </c>
      <c r="C149" s="919" t="s">
        <v>27</v>
      </c>
      <c r="D149" s="920">
        <v>16</v>
      </c>
      <c r="E149" s="921" t="s">
        <v>62</v>
      </c>
      <c r="F149" s="922">
        <v>8.9999999999999993E-3</v>
      </c>
      <c r="G149" s="923">
        <v>16</v>
      </c>
      <c r="H149" s="924">
        <v>144</v>
      </c>
      <c r="I149" s="925">
        <v>4.8</v>
      </c>
      <c r="J149" s="926">
        <v>5.35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889</v>
      </c>
      <c r="B150" s="281" t="s">
        <v>890</v>
      </c>
      <c r="C150" s="50" t="s">
        <v>27</v>
      </c>
      <c r="D150" s="107">
        <v>16</v>
      </c>
      <c r="E150" s="93" t="s">
        <v>62</v>
      </c>
      <c r="F150" s="203">
        <v>8.9999999999999993E-3</v>
      </c>
      <c r="G150" s="17">
        <v>16</v>
      </c>
      <c r="H150" s="52">
        <v>144</v>
      </c>
      <c r="I150" s="85">
        <v>4.8</v>
      </c>
      <c r="J150" s="88">
        <v>5.35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288</v>
      </c>
      <c r="B151" s="281" t="s">
        <v>143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289</v>
      </c>
      <c r="B152" s="281" t="s">
        <v>142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290</v>
      </c>
      <c r="B153" s="281" t="s">
        <v>205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291</v>
      </c>
      <c r="B154" s="281" t="s">
        <v>149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292</v>
      </c>
      <c r="B155" s="281" t="s">
        <v>206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293</v>
      </c>
      <c r="B156" s="281" t="s">
        <v>146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294</v>
      </c>
      <c r="B157" s="807" t="s">
        <v>147</v>
      </c>
      <c r="C157" s="272" t="s">
        <v>31</v>
      </c>
      <c r="D157" s="183">
        <v>10</v>
      </c>
      <c r="E157" s="93" t="s">
        <v>62</v>
      </c>
      <c r="F157" s="202">
        <v>8.9999999999999993E-3</v>
      </c>
      <c r="G157" s="17">
        <v>16</v>
      </c>
      <c r="H157" s="52">
        <v>144</v>
      </c>
      <c r="I157" s="85">
        <v>5</v>
      </c>
      <c r="J157" s="8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840</v>
      </c>
      <c r="B158" s="807" t="s">
        <v>841</v>
      </c>
      <c r="C158" s="272" t="s">
        <v>31</v>
      </c>
      <c r="D158" s="183">
        <v>10</v>
      </c>
      <c r="E158" s="93" t="s">
        <v>62</v>
      </c>
      <c r="F158" s="202">
        <v>8.9999999999999993E-3</v>
      </c>
      <c r="G158" s="17">
        <v>16</v>
      </c>
      <c r="H158" s="52">
        <v>144</v>
      </c>
      <c r="I158" s="85">
        <v>5</v>
      </c>
      <c r="J158" s="88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1125</v>
      </c>
      <c r="B159" s="918" t="s">
        <v>587</v>
      </c>
      <c r="C159" s="919" t="s">
        <v>31</v>
      </c>
      <c r="D159" s="920">
        <v>10</v>
      </c>
      <c r="E159" s="921" t="s">
        <v>62</v>
      </c>
      <c r="F159" s="922">
        <v>8.9999999999999993E-3</v>
      </c>
      <c r="G159" s="923">
        <v>16</v>
      </c>
      <c r="H159" s="924">
        <v>144</v>
      </c>
      <c r="I159" s="925">
        <v>5</v>
      </c>
      <c r="J159" s="926">
        <v>5.51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1123</v>
      </c>
      <c r="B160" s="918" t="s">
        <v>588</v>
      </c>
      <c r="C160" s="919" t="s">
        <v>31</v>
      </c>
      <c r="D160" s="920">
        <v>10</v>
      </c>
      <c r="E160" s="921" t="s">
        <v>62</v>
      </c>
      <c r="F160" s="922">
        <v>8.9999999999999993E-3</v>
      </c>
      <c r="G160" s="923">
        <v>16</v>
      </c>
      <c r="H160" s="924">
        <v>144</v>
      </c>
      <c r="I160" s="925">
        <v>5</v>
      </c>
      <c r="J160" s="926">
        <v>5.51</v>
      </c>
      <c r="K160" s="15"/>
      <c r="L160" s="15"/>
      <c r="M160" s="15"/>
      <c r="N160" s="15"/>
      <c r="O160" s="15"/>
    </row>
    <row r="161" spans="1:15" s="26" customFormat="1" x14ac:dyDescent="0.2">
      <c r="A161" s="338" t="s">
        <v>295</v>
      </c>
      <c r="B161" s="808" t="s">
        <v>143</v>
      </c>
      <c r="C161" s="817" t="s">
        <v>209</v>
      </c>
      <c r="D161" s="813">
        <v>6</v>
      </c>
      <c r="E161" s="432" t="s">
        <v>62</v>
      </c>
      <c r="F161" s="433">
        <v>8.9999999999999993E-3</v>
      </c>
      <c r="G161" s="434">
        <v>16</v>
      </c>
      <c r="H161" s="431">
        <v>144</v>
      </c>
      <c r="I161" s="435">
        <v>4.2</v>
      </c>
      <c r="J161" s="452">
        <v>4.66</v>
      </c>
      <c r="K161" s="15"/>
      <c r="L161" s="15"/>
      <c r="M161" s="15"/>
      <c r="N161" s="15"/>
      <c r="O161" s="15"/>
    </row>
    <row r="162" spans="1:15" s="26" customFormat="1" x14ac:dyDescent="0.2">
      <c r="A162" s="338" t="s">
        <v>296</v>
      </c>
      <c r="B162" s="808" t="s">
        <v>149</v>
      </c>
      <c r="C162" s="817" t="s">
        <v>209</v>
      </c>
      <c r="D162" s="813">
        <v>6</v>
      </c>
      <c r="E162" s="432" t="s">
        <v>62</v>
      </c>
      <c r="F162" s="433">
        <v>8.9999999999999993E-3</v>
      </c>
      <c r="G162" s="434">
        <v>16</v>
      </c>
      <c r="H162" s="431">
        <v>144</v>
      </c>
      <c r="I162" s="435">
        <v>4.2</v>
      </c>
      <c r="J162" s="452">
        <v>4.66</v>
      </c>
      <c r="K162" s="15"/>
      <c r="L162" s="15"/>
      <c r="M162" s="15"/>
      <c r="N162" s="15"/>
      <c r="O162" s="15"/>
    </row>
    <row r="163" spans="1:15" s="26" customFormat="1" hidden="1" x14ac:dyDescent="0.2">
      <c r="A163" s="338"/>
      <c r="B163" s="809" t="s">
        <v>587</v>
      </c>
      <c r="C163" s="817" t="s">
        <v>209</v>
      </c>
      <c r="D163" s="813">
        <v>6</v>
      </c>
      <c r="E163" s="432" t="s">
        <v>62</v>
      </c>
      <c r="F163" s="433">
        <v>8.9999999999999993E-3</v>
      </c>
      <c r="G163" s="434">
        <v>16</v>
      </c>
      <c r="H163" s="431">
        <v>144</v>
      </c>
      <c r="I163" s="435">
        <v>4.2</v>
      </c>
      <c r="J163" s="452">
        <v>4.66</v>
      </c>
      <c r="K163" s="15"/>
      <c r="L163" s="15"/>
      <c r="M163" s="15"/>
      <c r="N163" s="15"/>
      <c r="O163" s="15"/>
    </row>
    <row r="164" spans="1:15" s="26" customFormat="1" ht="13.5" hidden="1" thickBot="1" x14ac:dyDescent="0.25">
      <c r="A164" s="338"/>
      <c r="B164" s="810" t="s">
        <v>588</v>
      </c>
      <c r="C164" s="818" t="s">
        <v>209</v>
      </c>
      <c r="D164" s="814">
        <v>6</v>
      </c>
      <c r="E164" s="560" t="s">
        <v>62</v>
      </c>
      <c r="F164" s="561">
        <v>8.9999999999999993E-3</v>
      </c>
      <c r="G164" s="562">
        <v>16</v>
      </c>
      <c r="H164" s="559">
        <v>144</v>
      </c>
      <c r="I164" s="563">
        <v>4.2</v>
      </c>
      <c r="J164" s="564">
        <v>4.66</v>
      </c>
      <c r="K164" s="103"/>
      <c r="L164" s="103"/>
      <c r="M164" s="103"/>
      <c r="N164" s="103"/>
      <c r="O164" s="103"/>
    </row>
    <row r="165" spans="1:15" s="26" customFormat="1" ht="13.5" customHeight="1" thickBot="1" x14ac:dyDescent="0.25">
      <c r="A165" s="338"/>
      <c r="B165" s="232" t="s">
        <v>163</v>
      </c>
      <c r="C165" s="244"/>
      <c r="D165" s="224"/>
      <c r="E165" s="224" t="s">
        <v>161</v>
      </c>
      <c r="F165" s="225">
        <f>SUMPRODUCT($F$136:$F$164,K136:K164)</f>
        <v>0</v>
      </c>
      <c r="G165" s="225">
        <f>SUMPRODUCT($F$136:$F$164,L136:L164)</f>
        <v>0</v>
      </c>
      <c r="H165" s="225">
        <f>SUMPRODUCT($F$136:$F$164,M136:M164)</f>
        <v>0</v>
      </c>
      <c r="I165" s="225">
        <f>SUMPRODUCT($F$136:$F$164,N136:N164)</f>
        <v>0</v>
      </c>
      <c r="J165" s="225">
        <f>SUMPRODUCT($F$136:$F$164,O136:O164)</f>
        <v>0</v>
      </c>
      <c r="K165" s="128">
        <f>SUMPRODUCT($I$136:$I$164,K136:K164)</f>
        <v>0</v>
      </c>
      <c r="L165" s="128">
        <f>SUMPRODUCT($I$136:$I$164,L136:L164)</f>
        <v>0</v>
      </c>
      <c r="M165" s="128">
        <f>SUMPRODUCT($I$136:$I$164,M136:M164)</f>
        <v>0</v>
      </c>
      <c r="N165" s="128">
        <f>SUMPRODUCT($I$136:$I$164,N136:N164)</f>
        <v>0</v>
      </c>
      <c r="O165" s="128">
        <f>SUMPRODUCT($I$136:$I$164,O136:O164)</f>
        <v>0</v>
      </c>
    </row>
    <row r="166" spans="1:15" s="26" customFormat="1" ht="13.5" customHeight="1" thickBot="1" x14ac:dyDescent="0.25">
      <c r="A166" s="338"/>
      <c r="B166" s="226" t="s">
        <v>34</v>
      </c>
      <c r="C166" s="227"/>
      <c r="D166" s="228"/>
      <c r="E166" s="228"/>
      <c r="F166" s="229"/>
      <c r="G166" s="228"/>
      <c r="H166" s="230"/>
      <c r="I166" s="230"/>
      <c r="J166" s="347"/>
      <c r="K166" s="982">
        <f>SUMPRODUCT($J$136:$J$164,K136:K164)</f>
        <v>0</v>
      </c>
      <c r="L166" s="348">
        <f>SUMPRODUCT($J$136:$J$164,L136:L164)</f>
        <v>0</v>
      </c>
      <c r="M166" s="982">
        <f>SUMPRODUCT($J$136:$J$164,M136:M164)</f>
        <v>0</v>
      </c>
      <c r="N166" s="348">
        <f>SUMPRODUCT($J$136:$J$164,N136:N164)</f>
        <v>0</v>
      </c>
      <c r="O166" s="982">
        <f>SUMPRODUCT($J$136:$J$164,O136:O164)</f>
        <v>0</v>
      </c>
    </row>
    <row r="167" spans="1:15" s="26" customFormat="1" ht="13.5" thickBot="1" x14ac:dyDescent="0.25">
      <c r="A167" s="338"/>
      <c r="B167" s="25" t="s">
        <v>13</v>
      </c>
      <c r="C167" s="957"/>
      <c r="D167" s="25"/>
      <c r="E167" s="25"/>
      <c r="F167" s="946"/>
      <c r="G167" s="25"/>
      <c r="H167" s="25"/>
      <c r="I167" s="25"/>
      <c r="J167" s="168"/>
      <c r="K167" s="293"/>
      <c r="L167" s="413"/>
      <c r="M167" s="293"/>
      <c r="N167" s="413"/>
      <c r="O167" s="293"/>
    </row>
    <row r="168" spans="1:15" s="26" customFormat="1" x14ac:dyDescent="0.2">
      <c r="A168" s="872" t="s">
        <v>1202</v>
      </c>
      <c r="B168" s="1019" t="s">
        <v>1245</v>
      </c>
      <c r="C168" s="46" t="s">
        <v>170</v>
      </c>
      <c r="D168" s="100">
        <v>72</v>
      </c>
      <c r="E168" s="91" t="s">
        <v>62</v>
      </c>
      <c r="F168" s="211">
        <v>8.0000000000000002E-3</v>
      </c>
      <c r="G168" s="23">
        <v>16</v>
      </c>
      <c r="H168" s="1024">
        <v>144</v>
      </c>
      <c r="I168" s="132">
        <v>5.04</v>
      </c>
      <c r="J168" s="174">
        <v>5.3</v>
      </c>
      <c r="K168" s="15"/>
      <c r="L168" s="488"/>
      <c r="M168" s="15"/>
      <c r="N168" s="488"/>
      <c r="O168" s="15"/>
    </row>
    <row r="169" spans="1:15" s="26" customFormat="1" x14ac:dyDescent="0.2">
      <c r="A169" s="872" t="s">
        <v>1289</v>
      </c>
      <c r="B169" s="973" t="s">
        <v>1245</v>
      </c>
      <c r="C169" s="50" t="s">
        <v>2</v>
      </c>
      <c r="D169" s="107">
        <v>18</v>
      </c>
      <c r="E169" s="93" t="s">
        <v>62</v>
      </c>
      <c r="F169" s="212">
        <v>7.0000000000000001E-3</v>
      </c>
      <c r="G169" s="195">
        <v>21</v>
      </c>
      <c r="H169" s="967">
        <v>147</v>
      </c>
      <c r="I169" s="125">
        <v>2.52</v>
      </c>
      <c r="J169" s="126">
        <v>2.88</v>
      </c>
      <c r="K169" s="15"/>
      <c r="L169" s="488"/>
      <c r="M169" s="15"/>
      <c r="N169" s="488"/>
      <c r="O169" s="15"/>
    </row>
    <row r="170" spans="1:15" s="26" customFormat="1" x14ac:dyDescent="0.2">
      <c r="A170" s="872" t="s">
        <v>297</v>
      </c>
      <c r="B170" s="973" t="s">
        <v>96</v>
      </c>
      <c r="C170" s="50" t="s">
        <v>738</v>
      </c>
      <c r="D170" s="107">
        <v>12</v>
      </c>
      <c r="E170" s="93" t="s">
        <v>62</v>
      </c>
      <c r="F170" s="212">
        <v>7.0000000000000001E-3</v>
      </c>
      <c r="G170" s="195">
        <v>19</v>
      </c>
      <c r="H170" s="967">
        <v>190</v>
      </c>
      <c r="I170" s="125">
        <v>2.16</v>
      </c>
      <c r="J170" s="126">
        <v>3.98</v>
      </c>
      <c r="K170" s="15"/>
      <c r="L170" s="488"/>
      <c r="M170" s="15"/>
      <c r="N170" s="488"/>
      <c r="O170" s="15"/>
    </row>
    <row r="171" spans="1:15" s="26" customFormat="1" x14ac:dyDescent="0.2">
      <c r="A171" s="872" t="s">
        <v>298</v>
      </c>
      <c r="B171" s="973" t="s">
        <v>14</v>
      </c>
      <c r="C171" s="278" t="s">
        <v>31</v>
      </c>
      <c r="D171" s="107">
        <v>12</v>
      </c>
      <c r="E171" s="93" t="s">
        <v>62</v>
      </c>
      <c r="F171" s="212">
        <v>0.01</v>
      </c>
      <c r="G171" s="195">
        <v>11</v>
      </c>
      <c r="H171" s="127">
        <v>66</v>
      </c>
      <c r="I171" s="85">
        <v>6</v>
      </c>
      <c r="J171" s="88">
        <v>9.7100000000000009</v>
      </c>
      <c r="K171" s="15"/>
      <c r="L171" s="488"/>
      <c r="M171" s="15"/>
      <c r="N171" s="488"/>
      <c r="O171" s="15"/>
    </row>
    <row r="172" spans="1:15" s="26" customFormat="1" ht="13.5" thickBot="1" x14ac:dyDescent="0.25">
      <c r="A172" s="872" t="s">
        <v>299</v>
      </c>
      <c r="B172" s="973" t="s">
        <v>14</v>
      </c>
      <c r="C172" s="50" t="s">
        <v>543</v>
      </c>
      <c r="D172" s="107">
        <v>6</v>
      </c>
      <c r="E172" s="93" t="s">
        <v>62</v>
      </c>
      <c r="F172" s="203">
        <v>1.2999999999999999E-2</v>
      </c>
      <c r="G172" s="410">
        <v>16</v>
      </c>
      <c r="H172" s="406">
        <v>80</v>
      </c>
      <c r="I172" s="85">
        <v>6</v>
      </c>
      <c r="J172" s="88">
        <v>8.86</v>
      </c>
      <c r="K172" s="103"/>
      <c r="L172" s="488"/>
      <c r="M172" s="103"/>
      <c r="N172" s="488"/>
      <c r="O172" s="103"/>
    </row>
    <row r="173" spans="1:15" s="26" customFormat="1" ht="13.5" customHeight="1" thickBot="1" x14ac:dyDescent="0.25">
      <c r="A173" s="872"/>
      <c r="B173" s="974" t="s">
        <v>163</v>
      </c>
      <c r="C173" s="976"/>
      <c r="D173" s="975"/>
      <c r="E173" s="970" t="s">
        <v>161</v>
      </c>
      <c r="F173" s="971">
        <f>SUMPRODUCT($F$168:$F$172,K168:K172)</f>
        <v>0</v>
      </c>
      <c r="G173" s="971">
        <f>SUMPRODUCT($F$168:$F$172,L168:L172)</f>
        <v>0</v>
      </c>
      <c r="H173" s="971">
        <f>SUMPRODUCT($F$168:$F$172,M168:M172)</f>
        <v>0</v>
      </c>
      <c r="I173" s="971">
        <f>SUMPRODUCT($F$168:$F$172,N168:N172)</f>
        <v>0</v>
      </c>
      <c r="J173" s="972">
        <f>SUMPRODUCT($F$168:$F$172,O168:O172)</f>
        <v>0</v>
      </c>
      <c r="K173" s="109">
        <f>SUMPRODUCT($I$168:$I$172,K168:K172)</f>
        <v>0</v>
      </c>
      <c r="L173" s="109">
        <f t="shared" ref="L173:N173" si="28">SUMPRODUCT($I$168:$I$172,L168:L172)</f>
        <v>0</v>
      </c>
      <c r="M173" s="109">
        <f>SUMPRODUCT($I$168:$I$172,M168:M172)</f>
        <v>0</v>
      </c>
      <c r="N173" s="109">
        <f t="shared" si="28"/>
        <v>0</v>
      </c>
      <c r="O173" s="109">
        <f>SUMPRODUCT($I$168:$I$172,O168:O172)</f>
        <v>0</v>
      </c>
    </row>
    <row r="174" spans="1:15" s="26" customFormat="1" ht="13.5" customHeight="1" thickBot="1" x14ac:dyDescent="0.25">
      <c r="A174" s="338"/>
      <c r="B174" s="519" t="s">
        <v>34</v>
      </c>
      <c r="C174" s="520"/>
      <c r="D174" s="493"/>
      <c r="E174" s="493"/>
      <c r="F174" s="968"/>
      <c r="G174" s="493"/>
      <c r="H174" s="521"/>
      <c r="I174" s="521"/>
      <c r="J174" s="969"/>
      <c r="K174" s="110">
        <f>SUMPRODUCT($J$168:$J$172,K168:K172)</f>
        <v>0</v>
      </c>
      <c r="L174" s="110">
        <f t="shared" ref="L174:O174" si="29">SUMPRODUCT($J$168:$J$172,L168:L172)</f>
        <v>0</v>
      </c>
      <c r="M174" s="110">
        <f t="shared" si="29"/>
        <v>0</v>
      </c>
      <c r="N174" s="110">
        <f t="shared" si="29"/>
        <v>0</v>
      </c>
      <c r="O174" s="110">
        <f t="shared" si="29"/>
        <v>0</v>
      </c>
    </row>
    <row r="175" spans="1:15" s="26" customFormat="1" ht="12.75" customHeight="1" thickBot="1" x14ac:dyDescent="0.25">
      <c r="A175" s="585"/>
      <c r="B175" s="373" t="s">
        <v>22</v>
      </c>
      <c r="C175" s="187"/>
      <c r="D175" s="45"/>
      <c r="E175" s="45"/>
      <c r="F175" s="206"/>
      <c r="G175" s="45"/>
      <c r="H175" s="45"/>
      <c r="I175" s="45"/>
      <c r="J175" s="118"/>
      <c r="K175" s="293"/>
      <c r="L175" s="371"/>
      <c r="M175" s="293"/>
      <c r="N175" s="371"/>
      <c r="O175" s="293"/>
    </row>
    <row r="176" spans="1:15" s="26" customFormat="1" x14ac:dyDescent="0.2">
      <c r="A176" s="617" t="s">
        <v>308</v>
      </c>
      <c r="B176" s="742" t="s">
        <v>18</v>
      </c>
      <c r="C176" s="104" t="s">
        <v>27</v>
      </c>
      <c r="D176" s="477">
        <v>16</v>
      </c>
      <c r="E176" s="91" t="s">
        <v>62</v>
      </c>
      <c r="F176" s="211">
        <v>8.9999999999999993E-3</v>
      </c>
      <c r="G176" s="19">
        <v>16</v>
      </c>
      <c r="H176" s="75">
        <v>144</v>
      </c>
      <c r="I176" s="92">
        <v>4.8</v>
      </c>
      <c r="J176" s="375">
        <v>5.36</v>
      </c>
      <c r="K176" s="363"/>
      <c r="L176" s="363"/>
      <c r="M176" s="363"/>
      <c r="N176" s="363"/>
      <c r="O176" s="363"/>
    </row>
    <row r="177" spans="1:15" s="26" customFormat="1" x14ac:dyDescent="0.2">
      <c r="A177" s="338" t="s">
        <v>303</v>
      </c>
      <c r="B177" s="330" t="s">
        <v>19</v>
      </c>
      <c r="C177" s="105" t="s">
        <v>27</v>
      </c>
      <c r="D177" s="436">
        <v>16</v>
      </c>
      <c r="E177" s="93" t="s">
        <v>62</v>
      </c>
      <c r="F177" s="212">
        <v>8.9999999999999993E-3</v>
      </c>
      <c r="G177" s="283">
        <v>16</v>
      </c>
      <c r="H177" s="1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301</v>
      </c>
      <c r="B178" s="331" t="s">
        <v>20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302</v>
      </c>
      <c r="B179" s="331" t="s">
        <v>21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300</v>
      </c>
      <c r="B180" s="741" t="s">
        <v>28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307</v>
      </c>
      <c r="B181" s="330" t="s">
        <v>23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306</v>
      </c>
      <c r="B182" s="330" t="s">
        <v>223</v>
      </c>
      <c r="C182" s="278" t="s">
        <v>27</v>
      </c>
      <c r="D182" s="436">
        <v>16</v>
      </c>
      <c r="E182" s="93" t="s">
        <v>62</v>
      </c>
      <c r="F182" s="212">
        <v>8.9999999999999993E-3</v>
      </c>
      <c r="G182" s="410">
        <v>16</v>
      </c>
      <c r="H182" s="4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305</v>
      </c>
      <c r="B183" s="330" t="s">
        <v>24</v>
      </c>
      <c r="C183" s="105" t="s">
        <v>27</v>
      </c>
      <c r="D183" s="436">
        <v>16</v>
      </c>
      <c r="E183" s="93" t="s">
        <v>62</v>
      </c>
      <c r="F183" s="212">
        <v>8.9999999999999993E-3</v>
      </c>
      <c r="G183" s="283">
        <v>16</v>
      </c>
      <c r="H183" s="1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309</v>
      </c>
      <c r="B184" s="332" t="s">
        <v>153</v>
      </c>
      <c r="C184" s="279" t="s">
        <v>27</v>
      </c>
      <c r="D184" s="436">
        <v>16</v>
      </c>
      <c r="E184" s="93" t="s">
        <v>62</v>
      </c>
      <c r="F184" s="212">
        <v>8.9999999999999993E-3</v>
      </c>
      <c r="G184" s="283">
        <v>16</v>
      </c>
      <c r="H184" s="1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ht="13.5" customHeight="1" x14ac:dyDescent="0.2">
      <c r="A185" s="338" t="s">
        <v>310</v>
      </c>
      <c r="B185" s="332" t="s">
        <v>154</v>
      </c>
      <c r="C185" s="279" t="s">
        <v>27</v>
      </c>
      <c r="D185" s="436">
        <v>16</v>
      </c>
      <c r="E185" s="93" t="s">
        <v>62</v>
      </c>
      <c r="F185" s="212">
        <v>8.9999999999999993E-3</v>
      </c>
      <c r="G185" s="283">
        <v>16</v>
      </c>
      <c r="H185" s="1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x14ac:dyDescent="0.2">
      <c r="A186" s="338" t="s">
        <v>304</v>
      </c>
      <c r="B186" s="330" t="s">
        <v>187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581</v>
      </c>
      <c r="B187" s="330" t="s">
        <v>580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x14ac:dyDescent="0.2">
      <c r="A188" s="338" t="s">
        <v>611</v>
      </c>
      <c r="B188" s="330" t="s">
        <v>610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5"/>
      <c r="L188" s="15"/>
      <c r="M188" s="15"/>
      <c r="N188" s="15"/>
      <c r="O188" s="15"/>
    </row>
    <row r="189" spans="1:15" s="26" customFormat="1" x14ac:dyDescent="0.2">
      <c r="A189" s="338" t="s">
        <v>765</v>
      </c>
      <c r="B189" s="330" t="s">
        <v>767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4"/>
      <c r="L189" s="14"/>
      <c r="M189" s="14"/>
      <c r="N189" s="14"/>
      <c r="O189" s="15"/>
    </row>
    <row r="190" spans="1:15" s="26" customFormat="1" x14ac:dyDescent="0.2">
      <c r="A190" s="338" t="s">
        <v>766</v>
      </c>
      <c r="B190" s="330" t="s">
        <v>768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4"/>
      <c r="L190" s="14"/>
      <c r="M190" s="14"/>
      <c r="N190" s="14"/>
      <c r="O190" s="15"/>
    </row>
    <row r="191" spans="1:15" s="26" customFormat="1" ht="13.5" customHeight="1" x14ac:dyDescent="0.2">
      <c r="A191" s="338" t="s">
        <v>881</v>
      </c>
      <c r="B191" s="330" t="s">
        <v>877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5"/>
      <c r="L191" s="15"/>
      <c r="M191" s="15"/>
      <c r="N191" s="15"/>
      <c r="O191" s="15"/>
    </row>
    <row r="192" spans="1:15" s="26" customFormat="1" ht="13.5" customHeight="1" x14ac:dyDescent="0.2">
      <c r="A192" s="338" t="s">
        <v>880</v>
      </c>
      <c r="B192" s="330" t="s">
        <v>879</v>
      </c>
      <c r="C192" s="278" t="s">
        <v>27</v>
      </c>
      <c r="D192" s="436">
        <v>16</v>
      </c>
      <c r="E192" s="93" t="s">
        <v>62</v>
      </c>
      <c r="F192" s="212">
        <v>8.9999999999999993E-3</v>
      </c>
      <c r="G192" s="410">
        <v>16</v>
      </c>
      <c r="H192" s="406">
        <v>144</v>
      </c>
      <c r="I192" s="85">
        <v>4.8</v>
      </c>
      <c r="J192" s="356">
        <v>5.36</v>
      </c>
      <c r="K192" s="15"/>
      <c r="L192" s="15"/>
      <c r="M192" s="15"/>
      <c r="N192" s="15"/>
      <c r="O192" s="15"/>
    </row>
    <row r="193" spans="1:15" s="26" customFormat="1" x14ac:dyDescent="0.2">
      <c r="A193" s="338"/>
      <c r="B193" s="330"/>
      <c r="C193" s="278"/>
      <c r="D193" s="436"/>
      <c r="E193" s="93"/>
      <c r="F193" s="212"/>
      <c r="G193" s="410"/>
      <c r="H193" s="406"/>
      <c r="I193" s="85"/>
      <c r="J193" s="356"/>
      <c r="K193" s="14"/>
      <c r="L193" s="14"/>
      <c r="M193" s="14"/>
      <c r="N193" s="14"/>
      <c r="O193" s="15"/>
    </row>
    <row r="194" spans="1:15" s="26" customFormat="1" ht="15.75" hidden="1" x14ac:dyDescent="0.25">
      <c r="A194" s="338"/>
      <c r="B194" s="800" t="s">
        <v>124</v>
      </c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708" t="s">
        <v>477</v>
      </c>
      <c r="C195" s="501" t="s">
        <v>27</v>
      </c>
      <c r="D195" s="502">
        <v>16</v>
      </c>
      <c r="E195" s="503" t="s">
        <v>62</v>
      </c>
      <c r="F195" s="504">
        <v>8.9999999999999993E-3</v>
      </c>
      <c r="G195" s="505">
        <v>16</v>
      </c>
      <c r="H195" s="506">
        <v>144</v>
      </c>
      <c r="I195" s="507">
        <v>4.8</v>
      </c>
      <c r="J195" s="508">
        <v>5.36</v>
      </c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8" t="s">
        <v>478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x14ac:dyDescent="0.2">
      <c r="A197" s="338"/>
      <c r="B197" s="331"/>
      <c r="C197" s="105"/>
      <c r="D197" s="437"/>
      <c r="E197" s="492"/>
      <c r="F197" s="218"/>
      <c r="G197" s="492"/>
      <c r="H197" s="71"/>
      <c r="I197" s="71"/>
      <c r="J197" s="361"/>
      <c r="K197" s="14"/>
      <c r="L197" s="14"/>
      <c r="M197" s="14"/>
      <c r="N197" s="14"/>
      <c r="O197" s="15"/>
    </row>
    <row r="198" spans="1:15" s="26" customFormat="1" x14ac:dyDescent="0.2">
      <c r="A198" s="338" t="s">
        <v>312</v>
      </c>
      <c r="B198" s="331" t="s">
        <v>43</v>
      </c>
      <c r="C198" s="105" t="s">
        <v>30</v>
      </c>
      <c r="D198" s="438">
        <v>10</v>
      </c>
      <c r="E198" s="93" t="s">
        <v>62</v>
      </c>
      <c r="F198" s="213">
        <v>8.9999999999999993E-3</v>
      </c>
      <c r="G198" s="20">
        <v>12</v>
      </c>
      <c r="H198" s="492">
        <v>84</v>
      </c>
      <c r="I198" s="71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313</v>
      </c>
      <c r="B199" s="331" t="s">
        <v>40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314</v>
      </c>
      <c r="B200" s="331" t="s">
        <v>42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315</v>
      </c>
      <c r="B201" s="330" t="s">
        <v>188</v>
      </c>
      <c r="C201" s="278" t="s">
        <v>30</v>
      </c>
      <c r="D201" s="436">
        <v>10</v>
      </c>
      <c r="E201" s="93" t="s">
        <v>62</v>
      </c>
      <c r="F201" s="212">
        <v>8.9999999999999993E-3</v>
      </c>
      <c r="G201" s="195">
        <v>12</v>
      </c>
      <c r="H201" s="127">
        <v>84</v>
      </c>
      <c r="I201" s="85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316</v>
      </c>
      <c r="B202" s="331" t="s">
        <v>41</v>
      </c>
      <c r="C202" s="105" t="s">
        <v>30</v>
      </c>
      <c r="D202" s="438">
        <v>10</v>
      </c>
      <c r="E202" s="93" t="s">
        <v>62</v>
      </c>
      <c r="F202" s="213">
        <v>8.9999999999999993E-3</v>
      </c>
      <c r="G202" s="20">
        <v>12</v>
      </c>
      <c r="H202" s="492">
        <v>84</v>
      </c>
      <c r="I202" s="71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317</v>
      </c>
      <c r="B203" s="330" t="s">
        <v>192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318</v>
      </c>
      <c r="B204" s="331" t="s">
        <v>44</v>
      </c>
      <c r="C204" s="105" t="s">
        <v>30</v>
      </c>
      <c r="D204" s="438">
        <v>10</v>
      </c>
      <c r="E204" s="93" t="s">
        <v>62</v>
      </c>
      <c r="F204" s="213">
        <v>8.9999999999999993E-3</v>
      </c>
      <c r="G204" s="20">
        <v>12</v>
      </c>
      <c r="H204" s="492">
        <v>84</v>
      </c>
      <c r="I204" s="71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319</v>
      </c>
      <c r="B205" s="330" t="s">
        <v>75</v>
      </c>
      <c r="C205" s="278" t="s">
        <v>30</v>
      </c>
      <c r="D205" s="436">
        <v>10</v>
      </c>
      <c r="E205" s="93" t="s">
        <v>62</v>
      </c>
      <c r="F205" s="213">
        <v>8.9999999999999993E-3</v>
      </c>
      <c r="G205" s="195">
        <v>12</v>
      </c>
      <c r="H205" s="127">
        <v>84</v>
      </c>
      <c r="I205" s="85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320</v>
      </c>
      <c r="B206" s="330" t="s">
        <v>178</v>
      </c>
      <c r="C206" s="278" t="s">
        <v>30</v>
      </c>
      <c r="D206" s="436">
        <v>10</v>
      </c>
      <c r="E206" s="93" t="s">
        <v>62</v>
      </c>
      <c r="F206" s="212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ht="13.5" thickBot="1" x14ac:dyDescent="0.25">
      <c r="A207" s="717" t="s">
        <v>321</v>
      </c>
      <c r="B207" s="333" t="s">
        <v>179</v>
      </c>
      <c r="C207" s="280" t="s">
        <v>30</v>
      </c>
      <c r="D207" s="439">
        <v>10</v>
      </c>
      <c r="E207" s="94" t="s">
        <v>62</v>
      </c>
      <c r="F207" s="215">
        <v>8.9999999999999993E-3</v>
      </c>
      <c r="G207" s="22">
        <v>12</v>
      </c>
      <c r="H207" s="117">
        <v>84</v>
      </c>
      <c r="I207" s="63">
        <v>4</v>
      </c>
      <c r="J207" s="362">
        <v>8.33</v>
      </c>
      <c r="K207" s="103"/>
      <c r="L207" s="103"/>
      <c r="M207" s="103"/>
      <c r="N207" s="103"/>
      <c r="O207" s="103"/>
    </row>
    <row r="208" spans="1:15" s="26" customFormat="1" ht="13.5" thickBot="1" x14ac:dyDescent="0.25">
      <c r="A208" s="616"/>
      <c r="B208" s="232" t="s">
        <v>164</v>
      </c>
      <c r="C208" s="233"/>
      <c r="D208" s="273"/>
      <c r="E208" s="224" t="s">
        <v>161</v>
      </c>
      <c r="F208" s="225">
        <f>SUMPRODUCT($F$176:$F$207,K$176:K$207)</f>
        <v>0</v>
      </c>
      <c r="G208" s="225">
        <f>SUMPRODUCT($F$176:$F$207,L$176:L$207)</f>
        <v>0</v>
      </c>
      <c r="H208" s="225">
        <f>SUMPRODUCT($F$176:$F$207,M$176:M$207)</f>
        <v>0</v>
      </c>
      <c r="I208" s="225">
        <f>SUMPRODUCT($F$176:$F$207,N$176:N$207)</f>
        <v>0</v>
      </c>
      <c r="J208" s="225">
        <f>SUMPRODUCT($F$176:$F$207,O$176:O$207)</f>
        <v>0</v>
      </c>
      <c r="K208" s="128">
        <f>SUMPRODUCT($I$176:$I$207,K176:K207)</f>
        <v>0</v>
      </c>
      <c r="L208" s="128">
        <f>SUMPRODUCT($I$176:$I$207,L176:L207)</f>
        <v>0</v>
      </c>
      <c r="M208" s="128">
        <f>SUMPRODUCT($I$176:$I$207,M176:M207)</f>
        <v>0</v>
      </c>
      <c r="N208" s="128">
        <f>SUMPRODUCT($I$176:$I$207,N176:N207)</f>
        <v>0</v>
      </c>
      <c r="O208" s="128">
        <f>SUMPRODUCT($I$176:$I$207,O176:O207)</f>
        <v>0</v>
      </c>
    </row>
    <row r="209" spans="1:15" s="26" customFormat="1" ht="13.5" thickBot="1" x14ac:dyDescent="0.25">
      <c r="A209" s="338"/>
      <c r="B209" s="226" t="s">
        <v>34</v>
      </c>
      <c r="C209" s="227"/>
      <c r="D209" s="228"/>
      <c r="E209" s="228"/>
      <c r="F209" s="229"/>
      <c r="G209" s="228"/>
      <c r="H209" s="230"/>
      <c r="I209" s="230"/>
      <c r="J209" s="231"/>
      <c r="K209" s="348">
        <f>SUMPRODUCT($J$176:$J$207,K176:K207)</f>
        <v>0</v>
      </c>
      <c r="L209" s="348">
        <f>SUMPRODUCT($J$176:$J$207,L176:L207)</f>
        <v>0</v>
      </c>
      <c r="M209" s="348">
        <f>SUMPRODUCT($J$176:$J$207,M176:M207)</f>
        <v>0</v>
      </c>
      <c r="N209" s="348">
        <f>SUMPRODUCT($J$176:$J$207,N176:N207)</f>
        <v>0</v>
      </c>
      <c r="O209" s="348">
        <f>SUMPRODUCT($J$176:$J$207,O176:O207)</f>
        <v>0</v>
      </c>
    </row>
    <row r="210" spans="1:15" s="26" customFormat="1" ht="13.5" thickBot="1" x14ac:dyDescent="0.25">
      <c r="A210" s="338"/>
      <c r="B210" s="25" t="s">
        <v>481</v>
      </c>
      <c r="C210" s="525"/>
      <c r="D210" s="45"/>
      <c r="E210" s="45"/>
      <c r="F210" s="206"/>
      <c r="G210" s="45"/>
      <c r="H210" s="45"/>
      <c r="I210" s="45"/>
      <c r="J210" s="118"/>
      <c r="K210" s="291"/>
      <c r="L210" s="291"/>
      <c r="M210" s="56"/>
      <c r="N210" s="56"/>
      <c r="O210" s="56"/>
    </row>
    <row r="211" spans="1:15" s="26" customFormat="1" x14ac:dyDescent="0.2">
      <c r="A211" s="338" t="s">
        <v>1026</v>
      </c>
      <c r="B211" s="335" t="s">
        <v>482</v>
      </c>
      <c r="C211" s="277" t="s">
        <v>27</v>
      </c>
      <c r="D211" s="100">
        <v>16</v>
      </c>
      <c r="E211" s="111" t="s">
        <v>102</v>
      </c>
      <c r="F211" s="448">
        <v>8.9999999999999993E-3</v>
      </c>
      <c r="G211" s="411">
        <v>16</v>
      </c>
      <c r="H211" s="405">
        <v>144</v>
      </c>
      <c r="I211" s="92">
        <v>4.8</v>
      </c>
      <c r="J211" s="421">
        <v>5.33</v>
      </c>
      <c r="K211" s="363"/>
      <c r="L211" s="363"/>
      <c r="M211" s="363"/>
      <c r="N211" s="363"/>
      <c r="O211" s="363"/>
    </row>
    <row r="212" spans="1:15" s="26" customFormat="1" ht="13.5" thickBot="1" x14ac:dyDescent="0.25">
      <c r="A212" s="338">
        <v>31495</v>
      </c>
      <c r="B212" s="333" t="s">
        <v>907</v>
      </c>
      <c r="C212" s="280" t="s">
        <v>27</v>
      </c>
      <c r="D212" s="102">
        <v>16</v>
      </c>
      <c r="E212" s="113" t="s">
        <v>102</v>
      </c>
      <c r="F212" s="204">
        <v>8.9999999999999993E-3</v>
      </c>
      <c r="G212" s="196">
        <v>16</v>
      </c>
      <c r="H212" s="108">
        <v>144</v>
      </c>
      <c r="I212" s="63">
        <v>4.8</v>
      </c>
      <c r="J212" s="171">
        <v>5.33</v>
      </c>
      <c r="K212" s="103"/>
      <c r="L212" s="103"/>
      <c r="M212" s="103"/>
      <c r="N212" s="103"/>
      <c r="O212" s="103"/>
    </row>
    <row r="213" spans="1:15" s="26" customFormat="1" ht="13.5" thickBot="1" x14ac:dyDescent="0.25">
      <c r="A213" s="338"/>
      <c r="B213" s="232" t="s">
        <v>164</v>
      </c>
      <c r="C213" s="233"/>
      <c r="D213" s="224"/>
      <c r="E213" s="224" t="s">
        <v>161</v>
      </c>
      <c r="F213" s="225">
        <f>SUMPRODUCT($F$211:$F$212,K211:K212)</f>
        <v>0</v>
      </c>
      <c r="G213" s="225">
        <f>SUMPRODUCT($F$211:$F$212,L211:L212)</f>
        <v>0</v>
      </c>
      <c r="H213" s="225">
        <f>SUMPRODUCT($F$211:$F$212,M211:M212)</f>
        <v>0</v>
      </c>
      <c r="I213" s="225">
        <f>SUMPRODUCT($F$211:$F$212,N211:N212)</f>
        <v>0</v>
      </c>
      <c r="J213" s="225">
        <f>SUMPRODUCT($F$211:$F$212,O211:O212)</f>
        <v>0</v>
      </c>
      <c r="K213" s="128">
        <f>SUMPRODUCT($I$211:$I$212,K211:K212)</f>
        <v>0</v>
      </c>
      <c r="L213" s="128">
        <f>SUMPRODUCT($I$211:$I$212,L211:L212)</f>
        <v>0</v>
      </c>
      <c r="M213" s="128">
        <f>SUMPRODUCT($I$211:$I$212,M211:M212)</f>
        <v>0</v>
      </c>
      <c r="N213" s="128">
        <f>SUMPRODUCT($I$211:$I$212,N211:N212)</f>
        <v>0</v>
      </c>
      <c r="O213" s="128">
        <f>SUMPRODUCT($I$211:$I$212,O211:O212)</f>
        <v>0</v>
      </c>
    </row>
    <row r="214" spans="1:15" s="26" customFormat="1" ht="13.5" thickBot="1" x14ac:dyDescent="0.25">
      <c r="A214" s="338"/>
      <c r="B214" s="226" t="s">
        <v>34</v>
      </c>
      <c r="C214" s="227"/>
      <c r="D214" s="228"/>
      <c r="E214" s="228"/>
      <c r="F214" s="229"/>
      <c r="G214" s="228"/>
      <c r="H214" s="230"/>
      <c r="I214" s="230"/>
      <c r="J214" s="231"/>
      <c r="K214" s="348">
        <f>SUMPRODUCT($J$211:$J$212,K211:K212)</f>
        <v>0</v>
      </c>
      <c r="L214" s="348">
        <f>SUMPRODUCT($J$211:$J$212,L211:L212)</f>
        <v>0</v>
      </c>
      <c r="M214" s="348">
        <f>SUMPRODUCT($J$211:$J$212,M211:M212)</f>
        <v>0</v>
      </c>
      <c r="N214" s="348">
        <f>SUMPRODUCT($J$211:$J$212,N211:N212)</f>
        <v>0</v>
      </c>
      <c r="O214" s="348">
        <f>SUMPRODUCT($J$211:$J$212,O211:O212)</f>
        <v>0</v>
      </c>
    </row>
    <row r="215" spans="1:15" s="26" customFormat="1" ht="13.5" thickBot="1" x14ac:dyDescent="0.25">
      <c r="A215" s="338"/>
      <c r="B215" s="307" t="s">
        <v>1210</v>
      </c>
      <c r="C215" s="308"/>
      <c r="D215" s="309"/>
      <c r="E215" s="309"/>
      <c r="F215" s="310"/>
      <c r="G215" s="309"/>
      <c r="H215" s="309"/>
      <c r="I215" s="309"/>
      <c r="J215" s="311"/>
      <c r="K215" s="293"/>
      <c r="L215" s="293"/>
      <c r="M215" s="293"/>
      <c r="N215" s="293"/>
      <c r="O215" s="293"/>
    </row>
    <row r="216" spans="1:15" s="26" customFormat="1" x14ac:dyDescent="0.2">
      <c r="A216" s="338" t="s">
        <v>322</v>
      </c>
      <c r="B216" s="329" t="s">
        <v>135</v>
      </c>
      <c r="C216" s="104" t="s">
        <v>37</v>
      </c>
      <c r="D216" s="284">
        <v>15</v>
      </c>
      <c r="E216" s="95" t="s">
        <v>102</v>
      </c>
      <c r="F216" s="214">
        <v>6.0000000000000001E-3</v>
      </c>
      <c r="G216" s="21">
        <v>21</v>
      </c>
      <c r="H216" s="115">
        <v>168</v>
      </c>
      <c r="I216" s="120">
        <v>1.5</v>
      </c>
      <c r="J216" s="121">
        <v>1.96</v>
      </c>
      <c r="K216" s="363"/>
      <c r="L216" s="363"/>
      <c r="M216" s="363"/>
      <c r="N216" s="363"/>
      <c r="O216" s="363"/>
    </row>
    <row r="217" spans="1:15" s="26" customFormat="1" x14ac:dyDescent="0.2">
      <c r="A217" s="338" t="s">
        <v>323</v>
      </c>
      <c r="B217" s="330" t="s">
        <v>46</v>
      </c>
      <c r="C217" s="50" t="s">
        <v>37</v>
      </c>
      <c r="D217" s="290">
        <v>15</v>
      </c>
      <c r="E217" s="93" t="s">
        <v>102</v>
      </c>
      <c r="F217" s="212">
        <v>6.0000000000000001E-3</v>
      </c>
      <c r="G217" s="195">
        <v>21</v>
      </c>
      <c r="H217" s="127">
        <v>168</v>
      </c>
      <c r="I217" s="125">
        <v>1.5</v>
      </c>
      <c r="J217" s="126">
        <v>1.96</v>
      </c>
      <c r="K217" s="15"/>
      <c r="L217" s="15"/>
      <c r="M217" s="15"/>
      <c r="N217" s="15"/>
      <c r="O217" s="15"/>
    </row>
    <row r="218" spans="1:15" s="26" customFormat="1" x14ac:dyDescent="0.2">
      <c r="A218" s="338" t="s">
        <v>637</v>
      </c>
      <c r="B218" s="330" t="s">
        <v>641</v>
      </c>
      <c r="C218" s="50" t="s">
        <v>2</v>
      </c>
      <c r="D218" s="581">
        <v>18</v>
      </c>
      <c r="E218" s="93" t="s">
        <v>102</v>
      </c>
      <c r="F218" s="212">
        <v>8.0000000000000002E-3</v>
      </c>
      <c r="G218" s="582">
        <v>21</v>
      </c>
      <c r="H218" s="52">
        <v>147</v>
      </c>
      <c r="I218" s="125">
        <v>2.52</v>
      </c>
      <c r="J218" s="126">
        <v>2.74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1032</v>
      </c>
      <c r="B219" s="1025" t="s">
        <v>1212</v>
      </c>
      <c r="C219" s="630" t="s">
        <v>172</v>
      </c>
      <c r="D219" s="631">
        <v>16</v>
      </c>
      <c r="E219" s="93" t="s">
        <v>102</v>
      </c>
      <c r="F219" s="632">
        <v>8.0000000000000002E-3</v>
      </c>
      <c r="G219" s="633">
        <v>16</v>
      </c>
      <c r="H219" s="536">
        <v>144</v>
      </c>
      <c r="I219" s="634">
        <v>4</v>
      </c>
      <c r="J219" s="635">
        <v>4.49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639</v>
      </c>
      <c r="B220" s="583" t="s">
        <v>640</v>
      </c>
      <c r="C220" s="50" t="s">
        <v>2</v>
      </c>
      <c r="D220" s="581">
        <v>18</v>
      </c>
      <c r="E220" s="93" t="s">
        <v>102</v>
      </c>
      <c r="F220" s="212">
        <v>8.0000000000000002E-3</v>
      </c>
      <c r="G220" s="582">
        <v>21</v>
      </c>
      <c r="H220" s="52">
        <v>147</v>
      </c>
      <c r="I220" s="125">
        <v>2.52</v>
      </c>
      <c r="J220" s="126">
        <v>2.74</v>
      </c>
      <c r="K220" s="15"/>
      <c r="L220" s="15"/>
      <c r="M220" s="15"/>
      <c r="N220" s="15"/>
      <c r="O220" s="15"/>
    </row>
    <row r="221" spans="1:15" s="26" customFormat="1" hidden="1" x14ac:dyDescent="0.2">
      <c r="A221" s="338"/>
      <c r="B221" s="1026" t="s">
        <v>693</v>
      </c>
      <c r="C221" s="630" t="s">
        <v>172</v>
      </c>
      <c r="D221" s="631">
        <v>16</v>
      </c>
      <c r="E221" s="93" t="s">
        <v>102</v>
      </c>
      <c r="F221" s="632">
        <v>8.0000000000000002E-3</v>
      </c>
      <c r="G221" s="633">
        <v>16</v>
      </c>
      <c r="H221" s="536">
        <v>144</v>
      </c>
      <c r="I221" s="634">
        <v>4</v>
      </c>
      <c r="J221" s="635">
        <v>4.49</v>
      </c>
      <c r="K221" s="15"/>
      <c r="L221" s="15"/>
      <c r="M221" s="15"/>
      <c r="N221" s="15"/>
      <c r="O221" s="15"/>
    </row>
    <row r="222" spans="1:15" s="26" customFormat="1" x14ac:dyDescent="0.2">
      <c r="A222" s="338" t="s">
        <v>324</v>
      </c>
      <c r="B222" s="330" t="s">
        <v>701</v>
      </c>
      <c r="C222" s="278" t="s">
        <v>29</v>
      </c>
      <c r="D222" s="290">
        <v>12</v>
      </c>
      <c r="E222" s="93" t="s">
        <v>102</v>
      </c>
      <c r="F222" s="212">
        <v>7.0000000000000001E-3</v>
      </c>
      <c r="G222" s="195">
        <v>19</v>
      </c>
      <c r="H222" s="967">
        <v>190</v>
      </c>
      <c r="I222" s="125">
        <v>2.2799999999999998</v>
      </c>
      <c r="J222" s="126">
        <v>4.0999999999999996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1031</v>
      </c>
      <c r="B223" s="1026" t="s">
        <v>1214</v>
      </c>
      <c r="C223" s="630" t="s">
        <v>172</v>
      </c>
      <c r="D223" s="631">
        <v>16</v>
      </c>
      <c r="E223" s="93" t="s">
        <v>102</v>
      </c>
      <c r="F223" s="632">
        <v>8.0000000000000002E-3</v>
      </c>
      <c r="G223" s="633">
        <v>16</v>
      </c>
      <c r="H223" s="536">
        <v>144</v>
      </c>
      <c r="I223" s="634">
        <v>4</v>
      </c>
      <c r="J223" s="635">
        <v>4.49</v>
      </c>
      <c r="K223" s="15"/>
      <c r="L223" s="15"/>
      <c r="M223" s="15"/>
      <c r="N223" s="15"/>
      <c r="O223" s="15"/>
    </row>
    <row r="224" spans="1:15" s="26" customFormat="1" ht="13.5" thickBot="1" x14ac:dyDescent="0.25">
      <c r="A224" s="338" t="s">
        <v>325</v>
      </c>
      <c r="B224" s="334" t="s">
        <v>83</v>
      </c>
      <c r="C224" s="287" t="s">
        <v>29</v>
      </c>
      <c r="D224" s="286">
        <v>12</v>
      </c>
      <c r="E224" s="160" t="s">
        <v>102</v>
      </c>
      <c r="F224" s="217">
        <v>7.0000000000000001E-3</v>
      </c>
      <c r="G224" s="163">
        <v>19</v>
      </c>
      <c r="H224" s="164">
        <v>190</v>
      </c>
      <c r="I224" s="165">
        <v>2.2799999999999998</v>
      </c>
      <c r="J224" s="166">
        <v>4.0999999999999996</v>
      </c>
      <c r="K224" s="103"/>
      <c r="L224" s="103"/>
      <c r="M224" s="103"/>
      <c r="N224" s="103"/>
      <c r="O224" s="103"/>
    </row>
    <row r="225" spans="1:15" s="26" customFormat="1" ht="13.5" thickBot="1" x14ac:dyDescent="0.25">
      <c r="A225" s="338"/>
      <c r="B225" s="243" t="s">
        <v>389</v>
      </c>
      <c r="C225" s="244"/>
      <c r="D225" s="234"/>
      <c r="E225" s="224" t="s">
        <v>161</v>
      </c>
      <c r="F225" s="225">
        <f>SUMPRODUCT($F$216:$F$224,K216:K224)</f>
        <v>0</v>
      </c>
      <c r="G225" s="225">
        <f>SUMPRODUCT($F$216:$F$224,L216:L224)</f>
        <v>0</v>
      </c>
      <c r="H225" s="225">
        <f>SUMPRODUCT($F$216:$F$224,M216:M224)</f>
        <v>0</v>
      </c>
      <c r="I225" s="225">
        <f>SUMPRODUCT($F$216:$F$224,N216:N224)</f>
        <v>0</v>
      </c>
      <c r="J225" s="225">
        <f>SUMPRODUCT($F$216:$F$224,O216:O224)</f>
        <v>0</v>
      </c>
      <c r="K225" s="109">
        <f>SUMPRODUCT($I$216:$I$224,K216:K224)</f>
        <v>0</v>
      </c>
      <c r="L225" s="109">
        <f>SUMPRODUCT($I$216:$I$224,L216:L224)</f>
        <v>0</v>
      </c>
      <c r="M225" s="109">
        <f>SUMPRODUCT($I$216:$I$224,M216:M224)</f>
        <v>0</v>
      </c>
      <c r="N225" s="109">
        <f>SUMPRODUCT($I$216:$I$224,N216:N224)</f>
        <v>0</v>
      </c>
      <c r="O225" s="458">
        <f>SUMPRODUCT($I$216:$I$224,O216:O224)</f>
        <v>0</v>
      </c>
    </row>
    <row r="226" spans="1:15" s="26" customFormat="1" ht="13.5" thickBot="1" x14ac:dyDescent="0.25">
      <c r="A226" s="338"/>
      <c r="B226" s="226" t="s">
        <v>34</v>
      </c>
      <c r="C226" s="227"/>
      <c r="D226" s="228"/>
      <c r="E226" s="228"/>
      <c r="F226" s="229"/>
      <c r="G226" s="228"/>
      <c r="H226" s="230"/>
      <c r="I226" s="230"/>
      <c r="J226" s="231"/>
      <c r="K226" s="459">
        <f>SUMPRODUCT($J$216:$J$224,K216:K224)</f>
        <v>0</v>
      </c>
      <c r="L226" s="459">
        <f>SUMPRODUCT($J$216:$J$224,L216:L224)</f>
        <v>0</v>
      </c>
      <c r="M226" s="459">
        <f>SUMPRODUCT($J$216:$J$224,M216:M224)</f>
        <v>0</v>
      </c>
      <c r="N226" s="459">
        <f>SUMPRODUCT($J$216:$J$224,N216:N224)</f>
        <v>0</v>
      </c>
      <c r="O226" s="460">
        <f>SUMPRODUCT($J$216:$J$224,O216:O224)</f>
        <v>0</v>
      </c>
    </row>
    <row r="227" spans="1:15" s="26" customFormat="1" ht="13.5" thickBot="1" x14ac:dyDescent="0.25">
      <c r="A227" s="338"/>
      <c r="B227" s="992" t="s">
        <v>1211</v>
      </c>
      <c r="C227" s="313"/>
      <c r="D227" s="309"/>
      <c r="E227" s="309"/>
      <c r="F227" s="310"/>
      <c r="G227" s="309"/>
      <c r="H227" s="309"/>
      <c r="I227" s="309"/>
      <c r="J227" s="311"/>
      <c r="K227" s="291"/>
      <c r="L227" s="291"/>
      <c r="M227" s="56"/>
      <c r="N227" s="56"/>
      <c r="O227" s="56"/>
    </row>
    <row r="228" spans="1:15" s="26" customFormat="1" x14ac:dyDescent="0.2">
      <c r="A228" s="338" t="s">
        <v>326</v>
      </c>
      <c r="B228" s="329" t="s">
        <v>39</v>
      </c>
      <c r="C228" s="104" t="s">
        <v>37</v>
      </c>
      <c r="D228" s="284">
        <v>15</v>
      </c>
      <c r="E228" s="95" t="s">
        <v>102</v>
      </c>
      <c r="F228" s="211">
        <v>6.0000000000000001E-3</v>
      </c>
      <c r="G228" s="21">
        <v>21</v>
      </c>
      <c r="H228" s="115">
        <v>168</v>
      </c>
      <c r="I228" s="120">
        <v>1.5</v>
      </c>
      <c r="J228" s="444">
        <v>1.96</v>
      </c>
      <c r="K228" s="363"/>
      <c r="L228" s="363"/>
      <c r="M228" s="363"/>
      <c r="N228" s="363"/>
      <c r="O228" s="363"/>
    </row>
    <row r="229" spans="1:15" s="26" customFormat="1" x14ac:dyDescent="0.2">
      <c r="A229" s="338" t="s">
        <v>644</v>
      </c>
      <c r="B229" s="330" t="s">
        <v>645</v>
      </c>
      <c r="C229" s="50" t="s">
        <v>2</v>
      </c>
      <c r="D229" s="581">
        <v>18</v>
      </c>
      <c r="E229" s="93" t="s">
        <v>102</v>
      </c>
      <c r="F229" s="212">
        <v>8.0000000000000002E-3</v>
      </c>
      <c r="G229" s="582">
        <v>21</v>
      </c>
      <c r="H229" s="52">
        <v>147</v>
      </c>
      <c r="I229" s="125">
        <v>2.52</v>
      </c>
      <c r="J229" s="381">
        <v>2.74</v>
      </c>
      <c r="K229" s="15"/>
      <c r="L229" s="15"/>
      <c r="M229" s="15"/>
      <c r="N229" s="15"/>
      <c r="O229" s="15"/>
    </row>
    <row r="230" spans="1:15" s="26" customFormat="1" x14ac:dyDescent="0.2">
      <c r="A230" s="338" t="s">
        <v>327</v>
      </c>
      <c r="B230" s="721" t="s">
        <v>136</v>
      </c>
      <c r="C230" s="278" t="s">
        <v>29</v>
      </c>
      <c r="D230" s="290">
        <v>12</v>
      </c>
      <c r="E230" s="93" t="s">
        <v>102</v>
      </c>
      <c r="F230" s="216">
        <v>7.0000000000000001E-3</v>
      </c>
      <c r="G230" s="195">
        <v>19</v>
      </c>
      <c r="H230" s="967">
        <v>190</v>
      </c>
      <c r="I230" s="161">
        <v>2.2799999999999998</v>
      </c>
      <c r="J230" s="1000">
        <v>4.0999999999999996</v>
      </c>
      <c r="K230" s="15"/>
      <c r="L230" s="15"/>
      <c r="M230" s="15"/>
      <c r="N230" s="15"/>
      <c r="O230" s="15"/>
    </row>
    <row r="231" spans="1:15" s="26" customFormat="1" ht="13.5" thickBot="1" x14ac:dyDescent="0.25">
      <c r="A231" s="338" t="s">
        <v>695</v>
      </c>
      <c r="B231" s="1025" t="s">
        <v>1213</v>
      </c>
      <c r="C231" s="630" t="s">
        <v>172</v>
      </c>
      <c r="D231" s="631">
        <v>16</v>
      </c>
      <c r="E231" s="374" t="s">
        <v>102</v>
      </c>
      <c r="F231" s="632">
        <v>8.0000000000000002E-3</v>
      </c>
      <c r="G231" s="633">
        <v>16</v>
      </c>
      <c r="H231" s="536">
        <v>144</v>
      </c>
      <c r="I231" s="634">
        <v>4</v>
      </c>
      <c r="J231" s="635">
        <v>4.49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/>
      <c r="B232" s="243" t="s">
        <v>389</v>
      </c>
      <c r="C232" s="244"/>
      <c r="D232" s="130"/>
      <c r="E232" s="224" t="s">
        <v>161</v>
      </c>
      <c r="F232" s="225">
        <f>SUMPRODUCT($F$228:$F$231,K228:K231)</f>
        <v>0</v>
      </c>
      <c r="G232" s="225">
        <f>SUMPRODUCT($F$228:$F$231,L228:L231)</f>
        <v>0</v>
      </c>
      <c r="H232" s="225">
        <f>SUMPRODUCT($F$228:$F$231,M228:M231)</f>
        <v>0</v>
      </c>
      <c r="I232" s="225">
        <f>SUMPRODUCT($F$228:$F$231,N228:N231)</f>
        <v>0</v>
      </c>
      <c r="J232" s="225">
        <f>SUMPRODUCT($F$228:$F$231,O228:O231)</f>
        <v>0</v>
      </c>
      <c r="K232" s="38">
        <f>SUMPRODUCT($I$228:$I$231,K228:K231)</f>
        <v>0</v>
      </c>
      <c r="L232" s="38">
        <f>SUMPRODUCT($I$228:$I$231,L228:L231)</f>
        <v>0</v>
      </c>
      <c r="M232" s="38">
        <f>SUMPRODUCT($I$228:$I$231,M228:M231)</f>
        <v>0</v>
      </c>
      <c r="N232" s="38">
        <f>SUMPRODUCT($I$228:$I$231,N228:N231)</f>
        <v>0</v>
      </c>
      <c r="O232" s="39">
        <f>SUMPRODUCT($I$228:$I$231,O228:O231)</f>
        <v>0</v>
      </c>
    </row>
    <row r="233" spans="1:15" s="26" customFormat="1" ht="13.5" thickBot="1" x14ac:dyDescent="0.25">
      <c r="A233" s="338"/>
      <c r="B233" s="226" t="s">
        <v>34</v>
      </c>
      <c r="C233" s="227"/>
      <c r="D233" s="228"/>
      <c r="E233" s="228"/>
      <c r="F233" s="229"/>
      <c r="G233" s="228"/>
      <c r="H233" s="230"/>
      <c r="I233" s="230"/>
      <c r="J233" s="231"/>
      <c r="K233" s="364">
        <f>SUMPRODUCT($J$228:$J$231,K228:K231)</f>
        <v>0</v>
      </c>
      <c r="L233" s="364">
        <f>SUMPRODUCT($J$228:$J$231,L228:L231)</f>
        <v>0</v>
      </c>
      <c r="M233" s="364">
        <f>SUMPRODUCT($J$228:$J$231,M228:M231)</f>
        <v>0</v>
      </c>
      <c r="N233" s="364">
        <f>SUMPRODUCT($J$228:$J$231,N228:N231)</f>
        <v>0</v>
      </c>
      <c r="O233" s="441">
        <f>SUMPRODUCT($J$228:$J$231,O228:O231)</f>
        <v>0</v>
      </c>
    </row>
    <row r="234" spans="1:15" s="26" customFormat="1" ht="13.5" thickBot="1" x14ac:dyDescent="0.25">
      <c r="A234" s="338"/>
      <c r="B234" s="312" t="s">
        <v>119</v>
      </c>
      <c r="C234" s="313"/>
      <c r="D234" s="309"/>
      <c r="E234" s="309"/>
      <c r="F234" s="310"/>
      <c r="G234" s="309"/>
      <c r="H234" s="309"/>
      <c r="I234" s="309"/>
      <c r="J234" s="311"/>
      <c r="K234" s="291"/>
      <c r="L234" s="291"/>
      <c r="M234" s="56"/>
      <c r="N234" s="56"/>
      <c r="O234" s="56"/>
    </row>
    <row r="235" spans="1:15" s="26" customFormat="1" x14ac:dyDescent="0.2">
      <c r="A235" s="338" t="s">
        <v>328</v>
      </c>
      <c r="B235" s="335" t="s">
        <v>137</v>
      </c>
      <c r="C235" s="277" t="s">
        <v>37</v>
      </c>
      <c r="D235" s="289">
        <v>15</v>
      </c>
      <c r="E235" s="95" t="s">
        <v>102</v>
      </c>
      <c r="F235" s="211">
        <v>6.0000000000000001E-3</v>
      </c>
      <c r="G235" s="23">
        <v>21</v>
      </c>
      <c r="H235" s="131">
        <v>168</v>
      </c>
      <c r="I235" s="132">
        <v>1.5</v>
      </c>
      <c r="J235" s="174">
        <v>1.96</v>
      </c>
      <c r="K235" s="363"/>
      <c r="L235" s="363"/>
      <c r="M235" s="363"/>
      <c r="N235" s="363"/>
      <c r="O235" s="363"/>
    </row>
    <row r="236" spans="1:15" s="26" customFormat="1" x14ac:dyDescent="0.2">
      <c r="A236" s="338" t="s">
        <v>646</v>
      </c>
      <c r="B236" s="330" t="s">
        <v>117</v>
      </c>
      <c r="C236" s="50" t="s">
        <v>2</v>
      </c>
      <c r="D236" s="581">
        <v>18</v>
      </c>
      <c r="E236" s="93" t="s">
        <v>102</v>
      </c>
      <c r="F236" s="212">
        <v>8.0000000000000002E-3</v>
      </c>
      <c r="G236" s="582">
        <v>21</v>
      </c>
      <c r="H236" s="52">
        <v>147</v>
      </c>
      <c r="I236" s="125">
        <v>2.52</v>
      </c>
      <c r="J236" s="126">
        <v>2.74</v>
      </c>
      <c r="K236" s="15"/>
      <c r="L236" s="15"/>
      <c r="M236" s="15"/>
      <c r="N236" s="15"/>
      <c r="O236" s="15"/>
    </row>
    <row r="237" spans="1:15" s="26" customFormat="1" x14ac:dyDescent="0.2">
      <c r="A237" s="338" t="s">
        <v>329</v>
      </c>
      <c r="B237" s="721" t="s">
        <v>138</v>
      </c>
      <c r="C237" s="278" t="s">
        <v>29</v>
      </c>
      <c r="D237" s="290">
        <v>12</v>
      </c>
      <c r="E237" s="93" t="s">
        <v>102</v>
      </c>
      <c r="F237" s="212">
        <v>7.0000000000000001E-3</v>
      </c>
      <c r="G237" s="195">
        <v>19</v>
      </c>
      <c r="H237" s="967">
        <v>190</v>
      </c>
      <c r="I237" s="125">
        <v>2.2799999999999998</v>
      </c>
      <c r="J237" s="381">
        <v>4.0999999999999996</v>
      </c>
      <c r="K237" s="15"/>
      <c r="L237" s="15"/>
      <c r="M237" s="15"/>
      <c r="N237" s="15"/>
      <c r="O237" s="15"/>
    </row>
    <row r="238" spans="1:15" s="26" customFormat="1" ht="13.5" thickBot="1" x14ac:dyDescent="0.25">
      <c r="A238" s="338" t="s">
        <v>1215</v>
      </c>
      <c r="B238" s="1027" t="s">
        <v>1216</v>
      </c>
      <c r="C238" s="630" t="s">
        <v>172</v>
      </c>
      <c r="D238" s="631">
        <v>16</v>
      </c>
      <c r="E238" s="374" t="s">
        <v>102</v>
      </c>
      <c r="F238" s="632">
        <v>8.0000000000000002E-3</v>
      </c>
      <c r="G238" s="633">
        <v>16</v>
      </c>
      <c r="H238" s="536">
        <v>144</v>
      </c>
      <c r="I238" s="634">
        <v>4</v>
      </c>
      <c r="J238" s="635">
        <v>4.49</v>
      </c>
      <c r="K238" s="103"/>
      <c r="L238" s="103"/>
      <c r="M238" s="103"/>
      <c r="N238" s="103"/>
      <c r="O238" s="103"/>
    </row>
    <row r="239" spans="1:15" s="26" customFormat="1" ht="13.5" thickBot="1" x14ac:dyDescent="0.25">
      <c r="A239" s="338"/>
      <c r="B239" s="243" t="s">
        <v>389</v>
      </c>
      <c r="C239" s="233"/>
      <c r="D239" s="133"/>
      <c r="E239" s="224" t="s">
        <v>161</v>
      </c>
      <c r="F239" s="225">
        <f>SUMPRODUCT($F$235:$F$238,K235:K238)</f>
        <v>0</v>
      </c>
      <c r="G239" s="225">
        <f t="shared" ref="G239:J239" si="30">SUMPRODUCT($F$235:$F$238,L235:L238)</f>
        <v>0</v>
      </c>
      <c r="H239" s="225">
        <f t="shared" si="30"/>
        <v>0</v>
      </c>
      <c r="I239" s="225">
        <f t="shared" si="30"/>
        <v>0</v>
      </c>
      <c r="J239" s="225">
        <f t="shared" si="30"/>
        <v>0</v>
      </c>
      <c r="K239" s="38">
        <f>SUMPRODUCT($I$235:$I$238,K235:K238)</f>
        <v>0</v>
      </c>
      <c r="L239" s="38">
        <f t="shared" ref="L239:O239" si="31">SUMPRODUCT($I$235:$I$238,L235:L238)</f>
        <v>0</v>
      </c>
      <c r="M239" s="38">
        <f t="shared" si="31"/>
        <v>0</v>
      </c>
      <c r="N239" s="38">
        <f t="shared" si="31"/>
        <v>0</v>
      </c>
      <c r="O239" s="39">
        <f t="shared" si="31"/>
        <v>0</v>
      </c>
    </row>
    <row r="240" spans="1:15" s="26" customFormat="1" ht="13.5" thickBot="1" x14ac:dyDescent="0.25">
      <c r="A240" s="338"/>
      <c r="B240" s="226" t="s">
        <v>34</v>
      </c>
      <c r="C240" s="227"/>
      <c r="D240" s="228"/>
      <c r="E240" s="228"/>
      <c r="F240" s="229"/>
      <c r="G240" s="228"/>
      <c r="H240" s="230"/>
      <c r="I240" s="230"/>
      <c r="J240" s="231"/>
      <c r="K240" s="364">
        <f>SUMPRODUCT($J$235:$J$238,K235:K238)</f>
        <v>0</v>
      </c>
      <c r="L240" s="364">
        <f t="shared" ref="L240:O240" si="32">SUMPRODUCT($J$235:$J$238,L235:L238)</f>
        <v>0</v>
      </c>
      <c r="M240" s="364">
        <f t="shared" si="32"/>
        <v>0</v>
      </c>
      <c r="N240" s="364">
        <f t="shared" si="32"/>
        <v>0</v>
      </c>
      <c r="O240" s="441">
        <f t="shared" si="32"/>
        <v>0</v>
      </c>
    </row>
    <row r="241" spans="1:15" s="26" customFormat="1" ht="13.5" thickBot="1" x14ac:dyDescent="0.25">
      <c r="A241" s="338"/>
      <c r="B241" s="376" t="s">
        <v>517</v>
      </c>
      <c r="C241" s="377"/>
      <c r="D241" s="378"/>
      <c r="E241" s="378"/>
      <c r="F241" s="379"/>
      <c r="G241" s="378"/>
      <c r="H241" s="378"/>
      <c r="I241" s="378"/>
      <c r="J241" s="380"/>
      <c r="K241" s="294"/>
      <c r="L241" s="294"/>
      <c r="M241" s="295"/>
      <c r="N241" s="295"/>
      <c r="O241" s="295"/>
    </row>
    <row r="242" spans="1:15" s="26" customFormat="1" x14ac:dyDescent="0.2">
      <c r="A242" s="338" t="s">
        <v>330</v>
      </c>
      <c r="B242" s="335" t="s">
        <v>507</v>
      </c>
      <c r="C242" s="277" t="s">
        <v>27</v>
      </c>
      <c r="D242" s="289">
        <v>16</v>
      </c>
      <c r="E242" s="131" t="s">
        <v>385</v>
      </c>
      <c r="F242" s="211">
        <v>8.9999999999999993E-3</v>
      </c>
      <c r="G242" s="411">
        <v>16</v>
      </c>
      <c r="H242" s="405">
        <v>144</v>
      </c>
      <c r="I242" s="92">
        <v>4.8</v>
      </c>
      <c r="J242" s="375">
        <v>5.36</v>
      </c>
      <c r="K242" s="490"/>
      <c r="L242" s="363"/>
      <c r="M242" s="363"/>
      <c r="N242" s="363"/>
      <c r="O242" s="363"/>
    </row>
    <row r="243" spans="1:15" s="26" customFormat="1" x14ac:dyDescent="0.2">
      <c r="A243" s="338" t="s">
        <v>331</v>
      </c>
      <c r="B243" s="330" t="s">
        <v>506</v>
      </c>
      <c r="C243" s="278" t="s">
        <v>27</v>
      </c>
      <c r="D243" s="290">
        <v>16</v>
      </c>
      <c r="E243" s="127" t="s">
        <v>385</v>
      </c>
      <c r="F243" s="212">
        <v>8.9999999999999993E-3</v>
      </c>
      <c r="G243" s="410">
        <v>16</v>
      </c>
      <c r="H243" s="406">
        <v>144</v>
      </c>
      <c r="I243" s="85">
        <v>4.8</v>
      </c>
      <c r="J243" s="356">
        <v>5.36</v>
      </c>
      <c r="K243" s="476"/>
      <c r="L243" s="15"/>
      <c r="M243" s="15"/>
      <c r="N243" s="15"/>
      <c r="O243" s="15"/>
    </row>
    <row r="244" spans="1:15" s="26" customFormat="1" ht="13.5" thickBot="1" x14ac:dyDescent="0.25">
      <c r="A244" s="338" t="s">
        <v>1027</v>
      </c>
      <c r="B244" s="330" t="s">
        <v>521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ht="13.5" thickBot="1" x14ac:dyDescent="0.25">
      <c r="A245" s="338"/>
      <c r="B245" s="243" t="s">
        <v>389</v>
      </c>
      <c r="C245" s="233"/>
      <c r="D245" s="133"/>
      <c r="E245" s="224" t="s">
        <v>161</v>
      </c>
      <c r="F245" s="225">
        <f>SUMPRODUCT($F$242:$F$244,K242:K244)</f>
        <v>0</v>
      </c>
      <c r="G245" s="225">
        <f>SUMPRODUCT($F$242:$F$244,L242:L244)</f>
        <v>0</v>
      </c>
      <c r="H245" s="225">
        <f>SUMPRODUCT($F$242:$F$244,M242:M244)</f>
        <v>0</v>
      </c>
      <c r="I245" s="225">
        <f>SUMPRODUCT($F$242:$F$244,N242:N244)</f>
        <v>0</v>
      </c>
      <c r="J245" s="225">
        <f>SUMPRODUCT($F$242:$F$244,O242:O244)</f>
        <v>0</v>
      </c>
      <c r="K245" s="109">
        <f>SUMPRODUCT($I$242:$I$244,K242:K244)</f>
        <v>0</v>
      </c>
      <c r="L245" s="109">
        <f>SUMPRODUCT($I$242:$I$244,L242:L244)</f>
        <v>0</v>
      </c>
      <c r="M245" s="109">
        <f>SUMPRODUCT($I$242:$I$244,M242:M244)</f>
        <v>0</v>
      </c>
      <c r="N245" s="109">
        <f>SUMPRODUCT($I$242:$I$244,N242:N244)</f>
        <v>0</v>
      </c>
      <c r="O245" s="458">
        <f>SUMPRODUCT($I$242:$I$244,O242:O244)</f>
        <v>0</v>
      </c>
    </row>
    <row r="246" spans="1:15" s="26" customFormat="1" ht="13.5" thickBot="1" x14ac:dyDescent="0.25">
      <c r="A246" s="338"/>
      <c r="B246" s="226" t="s">
        <v>34</v>
      </c>
      <c r="C246" s="227"/>
      <c r="D246" s="228"/>
      <c r="E246" s="228"/>
      <c r="F246" s="229"/>
      <c r="G246" s="228"/>
      <c r="H246" s="230"/>
      <c r="I246" s="230"/>
      <c r="J246" s="231"/>
      <c r="K246" s="459">
        <f>SUMPRODUCT($J$242:$J$244,K242:K244)</f>
        <v>0</v>
      </c>
      <c r="L246" s="459">
        <f>SUMPRODUCT($J$242:$J$244,L242:L244)</f>
        <v>0</v>
      </c>
      <c r="M246" s="459">
        <f>SUMPRODUCT($J$242:$J$244,M242:M244)</f>
        <v>0</v>
      </c>
      <c r="N246" s="459">
        <f>SUMPRODUCT($J$242:$J$244,N242:N244)</f>
        <v>0</v>
      </c>
      <c r="O246" s="460">
        <f>SUMPRODUCT($J$242:$J$244,O242:O244)</f>
        <v>0</v>
      </c>
    </row>
    <row r="247" spans="1:15" s="26" customFormat="1" ht="13.5" thickBot="1" x14ac:dyDescent="0.25">
      <c r="A247" s="338"/>
      <c r="B247" s="376" t="s">
        <v>486</v>
      </c>
      <c r="C247" s="376"/>
      <c r="D247" s="378"/>
      <c r="E247" s="378"/>
      <c r="F247" s="379"/>
      <c r="G247" s="378"/>
      <c r="H247" s="378"/>
      <c r="I247" s="378"/>
      <c r="J247" s="380"/>
      <c r="K247" s="56"/>
      <c r="L247" s="291"/>
      <c r="M247" s="56"/>
      <c r="N247" s="56"/>
      <c r="O247" s="56"/>
    </row>
    <row r="248" spans="1:15" s="26" customFormat="1" x14ac:dyDescent="0.2">
      <c r="A248" s="338" t="s">
        <v>333</v>
      </c>
      <c r="B248" s="335" t="s">
        <v>224</v>
      </c>
      <c r="C248" s="277" t="s">
        <v>227</v>
      </c>
      <c r="D248" s="289">
        <v>16</v>
      </c>
      <c r="E248" s="91" t="s">
        <v>62</v>
      </c>
      <c r="F248" s="211">
        <v>8.9999999999999993E-3</v>
      </c>
      <c r="G248" s="23">
        <v>16</v>
      </c>
      <c r="H248" s="131">
        <v>144</v>
      </c>
      <c r="I248" s="132">
        <v>3.68</v>
      </c>
      <c r="J248" s="174">
        <v>4.07</v>
      </c>
      <c r="K248" s="363"/>
      <c r="L248" s="363"/>
      <c r="M248" s="363"/>
      <c r="N248" s="363"/>
      <c r="O248" s="363"/>
    </row>
    <row r="249" spans="1:15" s="26" customFormat="1" x14ac:dyDescent="0.2">
      <c r="A249" s="338" t="s">
        <v>334</v>
      </c>
      <c r="B249" s="330" t="s">
        <v>225</v>
      </c>
      <c r="C249" s="278" t="s">
        <v>227</v>
      </c>
      <c r="D249" s="290">
        <v>16</v>
      </c>
      <c r="E249" s="93" t="s">
        <v>62</v>
      </c>
      <c r="F249" s="212">
        <v>8.9999999999999993E-3</v>
      </c>
      <c r="G249" s="195">
        <v>16</v>
      </c>
      <c r="H249" s="124">
        <v>144</v>
      </c>
      <c r="I249" s="125">
        <v>3.68</v>
      </c>
      <c r="J249" s="126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335</v>
      </c>
      <c r="B250" s="330" t="s">
        <v>226</v>
      </c>
      <c r="C250" s="278" t="s">
        <v>227</v>
      </c>
      <c r="D250" s="290">
        <v>16</v>
      </c>
      <c r="E250" s="93" t="s">
        <v>62</v>
      </c>
      <c r="F250" s="212">
        <v>8.9999999999999993E-3</v>
      </c>
      <c r="G250" s="195">
        <v>16</v>
      </c>
      <c r="H250" s="124">
        <v>144</v>
      </c>
      <c r="I250" s="125">
        <v>3.68</v>
      </c>
      <c r="J250" s="381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775</v>
      </c>
      <c r="B251" s="660" t="s">
        <v>774</v>
      </c>
      <c r="C251" s="630" t="s">
        <v>227</v>
      </c>
      <c r="D251" s="631">
        <v>16</v>
      </c>
      <c r="E251" s="374" t="s">
        <v>62</v>
      </c>
      <c r="F251" s="632">
        <v>8.9999999999999993E-3</v>
      </c>
      <c r="G251" s="633">
        <v>16</v>
      </c>
      <c r="H251" s="536">
        <v>144</v>
      </c>
      <c r="I251" s="634">
        <v>3.68</v>
      </c>
      <c r="J251" s="635">
        <v>4.07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1294</v>
      </c>
      <c r="B252" s="1031" t="s">
        <v>1295</v>
      </c>
      <c r="C252" s="993" t="s">
        <v>209</v>
      </c>
      <c r="D252" s="994">
        <v>6</v>
      </c>
      <c r="E252" s="1044" t="s">
        <v>62</v>
      </c>
      <c r="F252" s="995">
        <v>8.0000000000000002E-3</v>
      </c>
      <c r="G252" s="996">
        <v>16</v>
      </c>
      <c r="H252" s="997">
        <v>144</v>
      </c>
      <c r="I252" s="998">
        <v>4.2</v>
      </c>
      <c r="J252" s="999">
        <v>4.66</v>
      </c>
      <c r="K252" s="15"/>
      <c r="L252" s="15"/>
      <c r="M252" s="15"/>
      <c r="N252" s="15"/>
      <c r="O252" s="15"/>
    </row>
    <row r="253" spans="1:15" s="26" customFormat="1" ht="14.25" customHeight="1" x14ac:dyDescent="0.2">
      <c r="A253" s="338" t="s">
        <v>1231</v>
      </c>
      <c r="B253" s="330" t="s">
        <v>1230</v>
      </c>
      <c r="C253" s="630" t="s">
        <v>1229</v>
      </c>
      <c r="D253" s="631">
        <v>12</v>
      </c>
      <c r="E253" s="93" t="s">
        <v>62</v>
      </c>
      <c r="F253" s="632">
        <v>8.9999999999999993E-3</v>
      </c>
      <c r="G253" s="633">
        <v>16</v>
      </c>
      <c r="H253" s="536">
        <v>144</v>
      </c>
      <c r="I253" s="634">
        <v>4.2</v>
      </c>
      <c r="J253" s="635">
        <v>4.59</v>
      </c>
      <c r="K253" s="15"/>
      <c r="L253" s="15"/>
      <c r="M253" s="15"/>
      <c r="N253" s="15"/>
      <c r="O253" s="15"/>
    </row>
    <row r="254" spans="1:15" s="26" customFormat="1" ht="14.25" customHeight="1" thickBot="1" x14ac:dyDescent="0.25">
      <c r="A254" s="338" t="s">
        <v>1233</v>
      </c>
      <c r="B254" s="330" t="s">
        <v>1232</v>
      </c>
      <c r="C254" s="630" t="s">
        <v>1229</v>
      </c>
      <c r="D254" s="290">
        <v>12</v>
      </c>
      <c r="E254" s="93" t="s">
        <v>62</v>
      </c>
      <c r="F254" s="212">
        <v>8.9999999999999993E-3</v>
      </c>
      <c r="G254" s="195">
        <v>16</v>
      </c>
      <c r="H254" s="124">
        <v>144</v>
      </c>
      <c r="I254" s="125">
        <v>4.2</v>
      </c>
      <c r="J254" s="126">
        <v>4.59</v>
      </c>
      <c r="K254" s="15"/>
      <c r="L254" s="15"/>
      <c r="M254" s="15"/>
      <c r="N254" s="15"/>
      <c r="O254" s="15"/>
    </row>
    <row r="255" spans="1:15" s="26" customFormat="1" ht="14.25" hidden="1" customHeight="1" thickBot="1" x14ac:dyDescent="0.25">
      <c r="A255" s="338"/>
      <c r="B255" s="709" t="s">
        <v>690</v>
      </c>
      <c r="C255" s="590" t="s">
        <v>227</v>
      </c>
      <c r="D255" s="591">
        <v>16</v>
      </c>
      <c r="E255" s="592" t="s">
        <v>102</v>
      </c>
      <c r="F255" s="593">
        <v>8.9999999999999993E-3</v>
      </c>
      <c r="G255" s="594">
        <v>16</v>
      </c>
      <c r="H255" s="595">
        <v>144</v>
      </c>
      <c r="I255" s="596">
        <v>3.68</v>
      </c>
      <c r="J255" s="597">
        <v>4.07</v>
      </c>
      <c r="K255" s="103"/>
      <c r="L255" s="103"/>
      <c r="M255" s="103"/>
      <c r="N255" s="103"/>
      <c r="O255" s="103"/>
    </row>
    <row r="256" spans="1:15" s="26" customFormat="1" ht="13.5" thickBot="1" x14ac:dyDescent="0.25">
      <c r="A256" s="338"/>
      <c r="B256" s="232" t="s">
        <v>390</v>
      </c>
      <c r="C256" s="233"/>
      <c r="D256" s="224"/>
      <c r="E256" s="224" t="s">
        <v>161</v>
      </c>
      <c r="F256" s="225">
        <f>SUMPRODUCT($F$248:$F$255,K248:K255)</f>
        <v>0</v>
      </c>
      <c r="G256" s="225">
        <f>SUMPRODUCT($F$248:$F$255,L248:L255)</f>
        <v>0</v>
      </c>
      <c r="H256" s="225">
        <f>SUMPRODUCT($F$248:$F$255,M248:M255)</f>
        <v>0</v>
      </c>
      <c r="I256" s="225">
        <f>SUMPRODUCT($F$248:$F$255,N248:N255)</f>
        <v>0</v>
      </c>
      <c r="J256" s="225">
        <f>SUMPRODUCT($F$248:$F$255,O248:O255)</f>
        <v>0</v>
      </c>
      <c r="K256" s="38">
        <f>SUMPRODUCT($I$248:$I$255,K248:K255)</f>
        <v>0</v>
      </c>
      <c r="L256" s="38">
        <f>SUMPRODUCT($I$248:$I$255,L248:L255)</f>
        <v>0</v>
      </c>
      <c r="M256" s="38">
        <f>SUMPRODUCT($I$248:$I$255,M248:M255)</f>
        <v>0</v>
      </c>
      <c r="N256" s="38">
        <f>SUMPRODUCT($I$248:$I$255,N248:N255)</f>
        <v>0</v>
      </c>
      <c r="O256" s="38">
        <f>SUMPRODUCT($I$248:$I$255,O248:O255)</f>
        <v>0</v>
      </c>
    </row>
    <row r="257" spans="1:17" s="26" customFormat="1" ht="13.5" thickBot="1" x14ac:dyDescent="0.25">
      <c r="A257" s="338"/>
      <c r="B257" s="226" t="s">
        <v>34</v>
      </c>
      <c r="C257" s="227"/>
      <c r="D257" s="228"/>
      <c r="E257" s="228"/>
      <c r="F257" s="229"/>
      <c r="G257" s="228"/>
      <c r="H257" s="230"/>
      <c r="I257" s="230"/>
      <c r="J257" s="231"/>
      <c r="K257" s="364">
        <f>SUMPRODUCT($J$248:$J$255,K248:K255)</f>
        <v>0</v>
      </c>
      <c r="L257" s="364">
        <f>SUMPRODUCT($J$248:$J$255,L248:L255)</f>
        <v>0</v>
      </c>
      <c r="M257" s="364">
        <f>SUMPRODUCT($J$248:$J$255,M248:M255)</f>
        <v>0</v>
      </c>
      <c r="N257" s="364">
        <f>SUMPRODUCT($J$248:$J$255,N248:N255)</f>
        <v>0</v>
      </c>
      <c r="O257" s="364">
        <f>SUMPRODUCT($J$248:$J$255,O248:O255)</f>
        <v>0</v>
      </c>
    </row>
    <row r="258" spans="1:17" s="26" customFormat="1" hidden="1" x14ac:dyDescent="0.2">
      <c r="A258" s="338"/>
      <c r="B258" s="312" t="s">
        <v>104</v>
      </c>
      <c r="C258" s="312"/>
      <c r="D258" s="309"/>
      <c r="E258" s="309"/>
      <c r="F258" s="310"/>
      <c r="G258" s="309"/>
      <c r="H258" s="309"/>
      <c r="I258" s="309"/>
      <c r="J258" s="311"/>
      <c r="K258" s="56"/>
      <c r="L258" s="291"/>
      <c r="M258" s="56"/>
      <c r="N258" s="56"/>
      <c r="O258" s="56"/>
    </row>
    <row r="259" spans="1:17" s="26" customFormat="1" ht="12.75" hidden="1" customHeight="1" x14ac:dyDescent="0.2">
      <c r="A259" s="338"/>
      <c r="B259" s="664" t="s">
        <v>109</v>
      </c>
      <c r="C259" s="443" t="s">
        <v>106</v>
      </c>
      <c r="D259" s="115">
        <v>64</v>
      </c>
      <c r="E259" s="115" t="s">
        <v>62</v>
      </c>
      <c r="F259" s="325">
        <v>3.2000000000000001E-2</v>
      </c>
      <c r="G259" s="407">
        <v>6</v>
      </c>
      <c r="H259" s="136">
        <v>36</v>
      </c>
      <c r="I259" s="120">
        <v>1.1040000000000001</v>
      </c>
      <c r="J259" s="444">
        <v>2.0680000000000001</v>
      </c>
      <c r="K259" s="363"/>
      <c r="L259" s="363"/>
      <c r="M259" s="363"/>
      <c r="N259" s="363"/>
      <c r="O259" s="363"/>
    </row>
    <row r="260" spans="1:17" s="26" customFormat="1" hidden="1" x14ac:dyDescent="0.2">
      <c r="A260" s="338"/>
      <c r="B260" s="665" t="s">
        <v>108</v>
      </c>
      <c r="C260" s="442" t="s">
        <v>105</v>
      </c>
      <c r="D260" s="492">
        <v>64</v>
      </c>
      <c r="E260" s="440" t="s">
        <v>62</v>
      </c>
      <c r="F260" s="326">
        <v>3.2000000000000001E-2</v>
      </c>
      <c r="G260" s="124">
        <v>6</v>
      </c>
      <c r="H260" s="123">
        <v>36</v>
      </c>
      <c r="I260" s="122">
        <v>1.1000000000000001</v>
      </c>
      <c r="J260" s="445">
        <v>2.0699999999999998</v>
      </c>
      <c r="K260" s="15"/>
      <c r="L260" s="15"/>
      <c r="M260" s="15"/>
      <c r="N260" s="15"/>
      <c r="O260" s="15"/>
    </row>
    <row r="261" spans="1:17" s="26" customFormat="1" ht="13.5" hidden="1" thickBot="1" x14ac:dyDescent="0.25">
      <c r="A261" s="338"/>
      <c r="B261" s="666" t="s">
        <v>110</v>
      </c>
      <c r="C261" s="446" t="s">
        <v>107</v>
      </c>
      <c r="D261" s="492">
        <v>64</v>
      </c>
      <c r="E261" s="116" t="s">
        <v>62</v>
      </c>
      <c r="F261" s="327">
        <v>3.2000000000000001E-2</v>
      </c>
      <c r="G261" s="382">
        <v>6</v>
      </c>
      <c r="H261" s="134">
        <v>36</v>
      </c>
      <c r="I261" s="135">
        <v>1.1519999999999999</v>
      </c>
      <c r="J261" s="447">
        <v>2.1120000000000001</v>
      </c>
      <c r="K261" s="103"/>
      <c r="L261" s="103"/>
      <c r="M261" s="103"/>
      <c r="N261" s="103"/>
      <c r="O261" s="103"/>
    </row>
    <row r="262" spans="1:17" s="26" customFormat="1" ht="13.5" hidden="1" thickBot="1" x14ac:dyDescent="0.25">
      <c r="A262" s="338"/>
      <c r="B262" s="243" t="s">
        <v>389</v>
      </c>
      <c r="C262" s="233"/>
      <c r="D262" s="224"/>
      <c r="E262" s="224" t="s">
        <v>161</v>
      </c>
      <c r="F262" s="225">
        <f>SUMPRODUCT($F$259:$F$261,K259:K261)</f>
        <v>0</v>
      </c>
      <c r="G262" s="225">
        <f>SUMPRODUCT($F$259:$F$261,L259:L261)</f>
        <v>0</v>
      </c>
      <c r="H262" s="225">
        <f>SUMPRODUCT($F$259:$F$261,M259:M261)</f>
        <v>0</v>
      </c>
      <c r="I262" s="225">
        <f>SUMPRODUCT($F$259:$F$261,N259:N261)</f>
        <v>0</v>
      </c>
      <c r="J262" s="225">
        <f>SUMPRODUCT($F$259:$F$261,O259:O261)</f>
        <v>0</v>
      </c>
      <c r="K262" s="72">
        <f>SUMPRODUCT($I$259:$I$261,K259:K261)</f>
        <v>0</v>
      </c>
      <c r="L262" s="72">
        <f>SUMPRODUCT($I$259:$I$261,L259:L261)</f>
        <v>0</v>
      </c>
      <c r="M262" s="72">
        <f>SUMPRODUCT($I$259:$I$261,M259:M261)</f>
        <v>0</v>
      </c>
      <c r="N262" s="72">
        <f>SUMPRODUCT($I$259:$I$261,N259:N261)</f>
        <v>0</v>
      </c>
      <c r="O262" s="72">
        <f>SUMPRODUCT($I$259:$I$261,O259:O261)</f>
        <v>0</v>
      </c>
    </row>
    <row r="263" spans="1:17" s="26" customFormat="1" ht="13.5" hidden="1" thickBot="1" x14ac:dyDescent="0.25">
      <c r="A263" s="338"/>
      <c r="B263" s="226" t="s">
        <v>34</v>
      </c>
      <c r="C263" s="227"/>
      <c r="D263" s="228"/>
      <c r="E263" s="228"/>
      <c r="F263" s="229"/>
      <c r="G263" s="228"/>
      <c r="H263" s="230"/>
      <c r="I263" s="230"/>
      <c r="J263" s="231"/>
      <c r="K263" s="364">
        <f>SUMPRODUCT($J$259:$J$261,K259:K261)</f>
        <v>0</v>
      </c>
      <c r="L263" s="364">
        <f>SUMPRODUCT($J$259:$J$261,L259:L261)</f>
        <v>0</v>
      </c>
      <c r="M263" s="364">
        <f>SUMPRODUCT($J$259:$J$261,M259:M261)</f>
        <v>0</v>
      </c>
      <c r="N263" s="364">
        <f>SUMPRODUCT($J$259:$J$261,N259:N261)</f>
        <v>0</v>
      </c>
      <c r="O263" s="364">
        <f>SUMPRODUCT($J$259:$J$261,O259:O261)</f>
        <v>0</v>
      </c>
    </row>
    <row r="264" spans="1:17" s="26" customFormat="1" x14ac:dyDescent="0.2">
      <c r="A264" s="338"/>
      <c r="B264" s="309" t="s">
        <v>80</v>
      </c>
      <c r="C264" s="309"/>
      <c r="D264" s="309"/>
      <c r="E264" s="309"/>
      <c r="F264" s="310"/>
      <c r="G264" s="309"/>
      <c r="H264" s="309"/>
      <c r="I264" s="309"/>
      <c r="J264" s="311"/>
      <c r="K264" s="291"/>
      <c r="L264" s="291"/>
      <c r="M264" s="56"/>
      <c r="N264" s="56"/>
      <c r="O264" s="56"/>
    </row>
    <row r="265" spans="1:17" s="26" customFormat="1" hidden="1" x14ac:dyDescent="0.2">
      <c r="A265" s="338"/>
      <c r="B265" s="668" t="s">
        <v>176</v>
      </c>
      <c r="C265" s="93" t="s">
        <v>129</v>
      </c>
      <c r="D265" s="1084"/>
      <c r="E265" s="127" t="s">
        <v>62</v>
      </c>
      <c r="F265" s="297">
        <v>4.2000000000000003E-2</v>
      </c>
      <c r="G265" s="93"/>
      <c r="H265" s="93">
        <v>36</v>
      </c>
      <c r="I265" s="298">
        <v>2.2999999999999998</v>
      </c>
      <c r="J265" s="369">
        <v>2.4</v>
      </c>
      <c r="K265" s="15"/>
      <c r="L265" s="15"/>
      <c r="M265" s="15"/>
      <c r="N265" s="15"/>
      <c r="O265" s="15"/>
    </row>
    <row r="266" spans="1:17" s="26" customFormat="1" ht="12.75" customHeight="1" x14ac:dyDescent="0.2">
      <c r="A266" s="338" t="s">
        <v>340</v>
      </c>
      <c r="B266" s="660" t="s">
        <v>81</v>
      </c>
      <c r="C266" s="1081" t="s">
        <v>453</v>
      </c>
      <c r="D266" s="1084"/>
      <c r="E266" s="127" t="s">
        <v>62</v>
      </c>
      <c r="F266" s="297">
        <v>4.2000000000000003E-2</v>
      </c>
      <c r="G266" s="93"/>
      <c r="H266" s="93">
        <v>36</v>
      </c>
      <c r="I266" s="298">
        <v>2.56</v>
      </c>
      <c r="J266" s="369">
        <v>2.88</v>
      </c>
      <c r="K266" s="15"/>
      <c r="L266" s="15"/>
      <c r="M266" s="15"/>
      <c r="N266" s="15"/>
      <c r="O266" s="15"/>
    </row>
    <row r="267" spans="1:17" s="26" customFormat="1" x14ac:dyDescent="0.2">
      <c r="A267" s="338" t="s">
        <v>341</v>
      </c>
      <c r="B267" s="660" t="s">
        <v>88</v>
      </c>
      <c r="C267" s="1082"/>
      <c r="D267" s="1084"/>
      <c r="E267" s="127" t="s">
        <v>62</v>
      </c>
      <c r="F267" s="297">
        <v>4.2000000000000003E-2</v>
      </c>
      <c r="G267" s="93"/>
      <c r="H267" s="93">
        <v>36</v>
      </c>
      <c r="I267" s="298">
        <v>2.56</v>
      </c>
      <c r="J267" s="369">
        <v>2.88</v>
      </c>
      <c r="K267" s="15"/>
      <c r="L267" s="15"/>
      <c r="M267" s="15"/>
      <c r="N267" s="15"/>
      <c r="O267" s="15"/>
    </row>
    <row r="268" spans="1:17" s="26" customFormat="1" ht="13.5" hidden="1" thickBot="1" x14ac:dyDescent="0.25">
      <c r="A268" s="338"/>
      <c r="B268" s="660" t="s">
        <v>155</v>
      </c>
      <c r="C268" s="1082"/>
      <c r="D268" s="1084"/>
      <c r="E268" s="492" t="s">
        <v>62</v>
      </c>
      <c r="F268" s="297">
        <v>4.2000000000000003E-2</v>
      </c>
      <c r="G268" s="93"/>
      <c r="H268" s="123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  <c r="Q268" s="473">
        <f>SUM(Лист3!G276:G974)</f>
        <v>0</v>
      </c>
    </row>
    <row r="269" spans="1:17" s="26" customFormat="1" x14ac:dyDescent="0.2">
      <c r="A269" s="338" t="s">
        <v>476</v>
      </c>
      <c r="B269" s="660" t="s">
        <v>101</v>
      </c>
      <c r="C269" s="1082"/>
      <c r="D269" s="1084"/>
      <c r="E269" s="492" t="s">
        <v>62</v>
      </c>
      <c r="F269" s="297">
        <v>4.2000000000000003E-2</v>
      </c>
      <c r="G269" s="93"/>
      <c r="H269" s="52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454</v>
      </c>
      <c r="B270" s="660" t="s">
        <v>32</v>
      </c>
      <c r="C270" s="1082"/>
      <c r="D270" s="1084"/>
      <c r="E270" s="492" t="s">
        <v>62</v>
      </c>
      <c r="F270" s="297">
        <v>4.2000000000000003E-2</v>
      </c>
      <c r="G270" s="93"/>
      <c r="H270" s="123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498</v>
      </c>
      <c r="B271" s="660" t="s">
        <v>45</v>
      </c>
      <c r="C271" s="1083"/>
      <c r="D271" s="1085"/>
      <c r="E271" s="440" t="s">
        <v>62</v>
      </c>
      <c r="F271" s="297">
        <v>4.2000000000000003E-2</v>
      </c>
      <c r="G271" s="93"/>
      <c r="H271" s="123">
        <v>36</v>
      </c>
      <c r="I271" s="122">
        <v>2.56</v>
      </c>
      <c r="J271" s="370">
        <v>2.8839999999999999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651</v>
      </c>
      <c r="B272" s="660" t="s">
        <v>728</v>
      </c>
      <c r="C272" s="533" t="s">
        <v>532</v>
      </c>
      <c r="D272" s="1086">
        <v>32</v>
      </c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652</v>
      </c>
      <c r="B273" s="660" t="s">
        <v>729</v>
      </c>
      <c r="C273" s="533" t="s">
        <v>532</v>
      </c>
      <c r="D273" s="1084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338" t="s">
        <v>654</v>
      </c>
      <c r="B274" s="660" t="s">
        <v>730</v>
      </c>
      <c r="C274" s="533" t="s">
        <v>532</v>
      </c>
      <c r="D274" s="1084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580" t="s">
        <v>661</v>
      </c>
      <c r="B275" s="660" t="s">
        <v>731</v>
      </c>
      <c r="C275" s="533" t="s">
        <v>532</v>
      </c>
      <c r="D275" s="1084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hidden="1" customHeight="1" x14ac:dyDescent="0.2">
      <c r="A276" s="580"/>
      <c r="B276" s="660" t="s">
        <v>732</v>
      </c>
      <c r="C276" s="533" t="s">
        <v>532</v>
      </c>
      <c r="D276" s="1084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customHeight="1" x14ac:dyDescent="0.2">
      <c r="A277" s="580" t="s">
        <v>665</v>
      </c>
      <c r="B277" s="660" t="s">
        <v>733</v>
      </c>
      <c r="C277" s="533" t="s">
        <v>532</v>
      </c>
      <c r="D277" s="1084"/>
      <c r="E277" s="127" t="s">
        <v>62</v>
      </c>
      <c r="F277" s="297">
        <v>0.02</v>
      </c>
      <c r="G277" s="93"/>
      <c r="H277" s="124">
        <v>60</v>
      </c>
      <c r="I277" s="125">
        <v>1.28</v>
      </c>
      <c r="J277" s="535">
        <v>1.94</v>
      </c>
      <c r="K277" s="15"/>
      <c r="L277" s="15"/>
      <c r="M277" s="15"/>
      <c r="N277" s="15"/>
      <c r="O277" s="15"/>
    </row>
    <row r="278" spans="1:15" s="26" customFormat="1" ht="12.75" hidden="1" customHeight="1" x14ac:dyDescent="0.2">
      <c r="A278" s="338"/>
      <c r="B278" s="660" t="s">
        <v>734</v>
      </c>
      <c r="C278" s="93" t="s">
        <v>129</v>
      </c>
      <c r="D278" s="1085"/>
      <c r="E278" s="127" t="s">
        <v>62</v>
      </c>
      <c r="F278" s="297">
        <v>0.02</v>
      </c>
      <c r="G278" s="93"/>
      <c r="H278" s="124">
        <v>60</v>
      </c>
      <c r="I278" s="125">
        <v>1.1499999999999999</v>
      </c>
      <c r="J278" s="535">
        <v>1.63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342</v>
      </c>
      <c r="B279" s="660" t="s">
        <v>88</v>
      </c>
      <c r="C279" s="517" t="s">
        <v>532</v>
      </c>
      <c r="D279" s="518">
        <v>48</v>
      </c>
      <c r="E279" s="492" t="s">
        <v>62</v>
      </c>
      <c r="F279" s="326">
        <v>3.7999999999999999E-2</v>
      </c>
      <c r="G279" s="93"/>
      <c r="H279" s="123">
        <v>48</v>
      </c>
      <c r="I279" s="122">
        <v>1.92</v>
      </c>
      <c r="J279" s="370">
        <v>2.8839999999999999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1057</v>
      </c>
      <c r="B280" s="660" t="s">
        <v>1055</v>
      </c>
      <c r="C280" s="533" t="s">
        <v>1054</v>
      </c>
      <c r="D280" s="534">
        <v>64</v>
      </c>
      <c r="E280" s="127" t="s">
        <v>62</v>
      </c>
      <c r="F280" s="326">
        <v>4.2999999999999997E-2</v>
      </c>
      <c r="G280" s="93"/>
      <c r="H280" s="124">
        <v>36</v>
      </c>
      <c r="I280" s="125">
        <v>2.88</v>
      </c>
      <c r="J280" s="535">
        <v>3.57</v>
      </c>
      <c r="K280" s="15"/>
      <c r="L280" s="15"/>
      <c r="M280" s="15"/>
      <c r="N280" s="15"/>
      <c r="O280" s="15"/>
    </row>
    <row r="281" spans="1:15" s="26" customFormat="1" x14ac:dyDescent="0.2">
      <c r="A281" s="338" t="s">
        <v>343</v>
      </c>
      <c r="B281" s="670" t="s">
        <v>32</v>
      </c>
      <c r="C281" s="52" t="s">
        <v>82</v>
      </c>
      <c r="D281" s="52">
        <v>24</v>
      </c>
      <c r="E281" s="440" t="s">
        <v>62</v>
      </c>
      <c r="F281" s="328">
        <v>1.7999999999999999E-2</v>
      </c>
      <c r="G281" s="52"/>
      <c r="H281" s="52">
        <v>80</v>
      </c>
      <c r="I281" s="137">
        <v>4.8</v>
      </c>
      <c r="J281" s="137">
        <v>5.4775</v>
      </c>
      <c r="K281" s="15"/>
      <c r="L281" s="15"/>
      <c r="M281" s="15"/>
      <c r="N281" s="15"/>
      <c r="O281" s="15"/>
    </row>
    <row r="282" spans="1:15" s="26" customFormat="1" ht="13.5" thickBot="1" x14ac:dyDescent="0.25">
      <c r="A282" s="338"/>
      <c r="B282" s="243" t="s">
        <v>389</v>
      </c>
      <c r="C282" s="245"/>
      <c r="D282" s="224"/>
      <c r="E282" s="224" t="s">
        <v>161</v>
      </c>
      <c r="F282" s="225">
        <f>SUMPRODUCT($F$265:$F$281,K265:K281)</f>
        <v>0</v>
      </c>
      <c r="G282" s="225">
        <f>SUMPRODUCT($F$265:$F$281,L265:L281)</f>
        <v>0</v>
      </c>
      <c r="H282" s="225">
        <f>SUMPRODUCT($F$265:$F$281,M265:M281)</f>
        <v>0</v>
      </c>
      <c r="I282" s="225">
        <f>SUMPRODUCT($F$265:$F$281,N265:N281)</f>
        <v>0</v>
      </c>
      <c r="J282" s="225">
        <f>SUMPRODUCT($F$265:$F$281,O265:O281)</f>
        <v>0</v>
      </c>
      <c r="K282" s="128">
        <f>SUMPRODUCT($I$265:$I$281,K265:K281)</f>
        <v>0</v>
      </c>
      <c r="L282" s="128">
        <f>SUMPRODUCT($I$265:$I$281,L265:L281)</f>
        <v>0</v>
      </c>
      <c r="M282" s="128">
        <f>SUMPRODUCT($I$265:$I$281,M265:M281)</f>
        <v>0</v>
      </c>
      <c r="N282" s="128">
        <f>SUMPRODUCT($I$265:$I$281,N265:N281)</f>
        <v>0</v>
      </c>
      <c r="O282" s="128">
        <f>SUMPRODUCT($I$265:$I$281,O265:O281)</f>
        <v>0</v>
      </c>
    </row>
    <row r="283" spans="1:15" s="26" customFormat="1" ht="13.5" thickBot="1" x14ac:dyDescent="0.25">
      <c r="A283" s="338"/>
      <c r="B283" s="246" t="s">
        <v>34</v>
      </c>
      <c r="C283" s="247"/>
      <c r="D283" s="228"/>
      <c r="E283" s="228"/>
      <c r="F283" s="229"/>
      <c r="G283" s="228"/>
      <c r="H283" s="230"/>
      <c r="I283" s="230"/>
      <c r="J283" s="231"/>
      <c r="K283" s="348">
        <f>SUMPRODUCT($J$265:$J$281,K265:K281)</f>
        <v>0</v>
      </c>
      <c r="L283" s="348">
        <f>SUMPRODUCT($J$265:$J$281,L265:L281)</f>
        <v>0</v>
      </c>
      <c r="M283" s="348">
        <f>SUMPRODUCT($J$265:$J$281,M265:M281)</f>
        <v>0</v>
      </c>
      <c r="N283" s="348">
        <f>SUMPRODUCT($J$265:$J$281,N265:N281)</f>
        <v>0</v>
      </c>
      <c r="O283" s="348">
        <f>SUMPRODUCT($J$265:$J$281,O265:O281)</f>
        <v>0</v>
      </c>
    </row>
    <row r="284" spans="1:15" s="26" customFormat="1" ht="13.5" thickBot="1" x14ac:dyDescent="0.25">
      <c r="A284" s="338"/>
      <c r="B284" s="1066" t="s">
        <v>199</v>
      </c>
      <c r="C284" s="1066"/>
      <c r="D284" s="1066"/>
      <c r="E284" s="1066"/>
      <c r="F284" s="1066"/>
      <c r="G284" s="1066"/>
      <c r="H284" s="1066"/>
      <c r="I284" s="1066"/>
      <c r="J284" s="1067"/>
      <c r="K284" s="291"/>
      <c r="L284" s="291"/>
      <c r="M284" s="56"/>
      <c r="N284" s="56"/>
      <c r="O284" s="56"/>
    </row>
    <row r="285" spans="1:15" s="26" customFormat="1" x14ac:dyDescent="0.2">
      <c r="A285" s="338" t="s">
        <v>233</v>
      </c>
      <c r="B285" s="671" t="s">
        <v>25</v>
      </c>
      <c r="C285" s="47"/>
      <c r="D285" s="48">
        <v>500</v>
      </c>
      <c r="E285" s="48"/>
      <c r="F285" s="417"/>
      <c r="G285" s="48"/>
      <c r="H285" s="92"/>
      <c r="I285" s="92"/>
      <c r="J285" s="421"/>
      <c r="K285" s="422"/>
      <c r="L285" s="425"/>
      <c r="M285" s="423"/>
      <c r="N285" s="425"/>
      <c r="O285" s="424"/>
    </row>
    <row r="286" spans="1:15" s="26" customFormat="1" ht="13.5" thickBot="1" x14ac:dyDescent="0.25">
      <c r="A286" s="338" t="s">
        <v>234</v>
      </c>
      <c r="B286" s="672" t="s">
        <v>1058</v>
      </c>
      <c r="C286" s="571"/>
      <c r="D286" s="572">
        <v>500</v>
      </c>
      <c r="E286" s="572"/>
      <c r="F286" s="573"/>
      <c r="G286" s="572"/>
      <c r="H286" s="574"/>
      <c r="I286" s="574"/>
      <c r="J286" s="575"/>
      <c r="K286" s="576"/>
      <c r="L286" s="544"/>
      <c r="M286" s="577"/>
      <c r="N286" s="544"/>
      <c r="O286" s="578"/>
    </row>
    <row r="287" spans="1:15" s="26" customFormat="1" ht="13.5" thickBot="1" x14ac:dyDescent="0.25">
      <c r="A287" s="338"/>
      <c r="B287" s="307"/>
      <c r="C287" s="418"/>
      <c r="D287" s="418"/>
      <c r="E287" s="418"/>
      <c r="F287" s="419"/>
      <c r="G287" s="418"/>
      <c r="H287" s="418"/>
      <c r="I287" s="418"/>
      <c r="J287" s="420"/>
      <c r="K287" s="413"/>
      <c r="L287" s="291"/>
      <c r="M287" s="56"/>
      <c r="N287" s="56"/>
      <c r="O287" s="56"/>
    </row>
    <row r="288" spans="1:15" s="26" customFormat="1" x14ac:dyDescent="0.2">
      <c r="A288" s="338" t="s">
        <v>976</v>
      </c>
      <c r="B288" s="675" t="s">
        <v>159</v>
      </c>
      <c r="C288" s="304" t="s">
        <v>819</v>
      </c>
      <c r="D288" s="276">
        <v>14</v>
      </c>
      <c r="E288" s="93" t="s">
        <v>63</v>
      </c>
      <c r="F288" s="248">
        <v>6.8000000000000005E-2</v>
      </c>
      <c r="G288" s="93"/>
      <c r="H288" s="97">
        <v>30</v>
      </c>
      <c r="I288" s="249">
        <v>1.75</v>
      </c>
      <c r="J288" s="350">
        <v>1.98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347</v>
      </c>
      <c r="B289" s="675" t="s">
        <v>121</v>
      </c>
      <c r="C289" s="305" t="s">
        <v>122</v>
      </c>
      <c r="D289" s="107">
        <v>25</v>
      </c>
      <c r="E289" s="93" t="s">
        <v>63</v>
      </c>
      <c r="F289" s="302">
        <v>7.1999999999999995E-2</v>
      </c>
      <c r="G289" s="93"/>
      <c r="H289" s="93">
        <v>35</v>
      </c>
      <c r="I289" s="298">
        <v>1.5</v>
      </c>
      <c r="J289" s="351">
        <v>1.7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348</v>
      </c>
      <c r="B290" s="675" t="s">
        <v>123</v>
      </c>
      <c r="C290" s="304" t="s">
        <v>122</v>
      </c>
      <c r="D290" s="183">
        <v>25</v>
      </c>
      <c r="E290" s="93" t="s">
        <v>63</v>
      </c>
      <c r="F290" s="302">
        <v>7.1999999999999995E-2</v>
      </c>
      <c r="G290" s="93"/>
      <c r="H290" s="97">
        <v>35</v>
      </c>
      <c r="I290" s="249">
        <v>1.5</v>
      </c>
      <c r="J290" s="350">
        <v>1.7</v>
      </c>
      <c r="K290" s="15"/>
      <c r="L290" s="15"/>
      <c r="M290" s="15"/>
      <c r="N290" s="15"/>
      <c r="O290" s="15"/>
    </row>
    <row r="291" spans="1:15" s="26" customFormat="1" x14ac:dyDescent="0.2">
      <c r="A291" s="338">
        <v>31946</v>
      </c>
      <c r="B291" s="675" t="s">
        <v>528</v>
      </c>
      <c r="C291" s="305" t="s">
        <v>527</v>
      </c>
      <c r="D291" s="107">
        <v>14</v>
      </c>
      <c r="E291" s="93" t="s">
        <v>63</v>
      </c>
      <c r="F291" s="302">
        <v>7.1999999999999995E-2</v>
      </c>
      <c r="G291" s="93">
        <v>3</v>
      </c>
      <c r="H291" s="93">
        <v>24</v>
      </c>
      <c r="I291" s="298">
        <v>1.1200000000000001</v>
      </c>
      <c r="J291" s="351">
        <v>1.73</v>
      </c>
      <c r="K291" s="15"/>
      <c r="L291" s="15"/>
      <c r="M291" s="15"/>
      <c r="N291" s="15"/>
      <c r="O291" s="15"/>
    </row>
    <row r="292" spans="1:15" s="26" customFormat="1" hidden="1" x14ac:dyDescent="0.2">
      <c r="A292" s="338"/>
      <c r="B292" s="675" t="s">
        <v>829</v>
      </c>
      <c r="C292" s="305" t="s">
        <v>763</v>
      </c>
      <c r="D292" s="107">
        <v>20</v>
      </c>
      <c r="E292" s="93" t="s">
        <v>63</v>
      </c>
      <c r="F292" s="302">
        <v>6.4000000000000001E-2</v>
      </c>
      <c r="G292" s="93">
        <v>3</v>
      </c>
      <c r="H292" s="93">
        <v>30</v>
      </c>
      <c r="I292" s="298">
        <v>1.7</v>
      </c>
      <c r="J292" s="351">
        <v>1.8</v>
      </c>
      <c r="K292" s="15"/>
      <c r="L292" s="15"/>
      <c r="M292" s="15"/>
      <c r="N292" s="15"/>
      <c r="O292" s="15"/>
    </row>
    <row r="293" spans="1:15" s="26" customFormat="1" hidden="1" x14ac:dyDescent="0.2">
      <c r="A293" s="338"/>
      <c r="B293" s="675" t="s">
        <v>762</v>
      </c>
      <c r="C293" s="305" t="s">
        <v>763</v>
      </c>
      <c r="D293" s="107">
        <v>20</v>
      </c>
      <c r="E293" s="93" t="s">
        <v>63</v>
      </c>
      <c r="F293" s="302">
        <v>6.4000000000000001E-2</v>
      </c>
      <c r="G293" s="93">
        <v>3</v>
      </c>
      <c r="H293" s="93">
        <v>30</v>
      </c>
      <c r="I293" s="298">
        <v>1.7</v>
      </c>
      <c r="J293" s="351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349</v>
      </c>
      <c r="B294" s="676" t="s">
        <v>468</v>
      </c>
      <c r="C294" s="306" t="s">
        <v>128</v>
      </c>
      <c r="D294" s="303">
        <v>30</v>
      </c>
      <c r="E294" s="296" t="s">
        <v>64</v>
      </c>
      <c r="F294" s="302">
        <v>7.1999999999999995E-2</v>
      </c>
      <c r="G294" s="299"/>
      <c r="H294" s="299">
        <v>30</v>
      </c>
      <c r="I294" s="300">
        <v>6.9</v>
      </c>
      <c r="J294" s="352">
        <v>7.1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650</v>
      </c>
      <c r="B295" s="676" t="s">
        <v>472</v>
      </c>
      <c r="C295" s="306" t="s">
        <v>128</v>
      </c>
      <c r="D295" s="303">
        <v>16</v>
      </c>
      <c r="E295" s="296" t="s">
        <v>64</v>
      </c>
      <c r="F295" s="302">
        <v>7.1999999999999995E-2</v>
      </c>
      <c r="G295" s="299"/>
      <c r="H295" s="299">
        <v>30</v>
      </c>
      <c r="I295" s="300">
        <v>4.4800000000000004</v>
      </c>
      <c r="J295" s="352">
        <v>5.35</v>
      </c>
      <c r="K295" s="15"/>
      <c r="L295" s="15"/>
      <c r="M295" s="15"/>
      <c r="N295" s="15"/>
      <c r="O295" s="15"/>
    </row>
    <row r="296" spans="1:15" s="26" customFormat="1" x14ac:dyDescent="0.2">
      <c r="A296" s="338"/>
      <c r="B296" s="676"/>
      <c r="C296" s="306"/>
      <c r="D296" s="303"/>
      <c r="E296" s="296"/>
      <c r="F296" s="302"/>
      <c r="G296" s="299"/>
      <c r="H296" s="299"/>
      <c r="I296" s="300"/>
      <c r="J296" s="352"/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442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hidden="1" x14ac:dyDescent="0.2">
      <c r="A298" s="338" t="s">
        <v>755</v>
      </c>
      <c r="B298" s="675" t="s">
        <v>754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hidden="1" x14ac:dyDescent="0.2">
      <c r="A299" s="338"/>
      <c r="B299" s="675" t="s">
        <v>1043</v>
      </c>
      <c r="C299" s="305" t="s">
        <v>447</v>
      </c>
      <c r="D299" s="274">
        <v>42</v>
      </c>
      <c r="E299" s="93" t="s">
        <v>64</v>
      </c>
      <c r="F299" s="297">
        <v>7.1999999999999995E-2</v>
      </c>
      <c r="G299" s="93">
        <v>5</v>
      </c>
      <c r="H299" s="93">
        <v>35</v>
      </c>
      <c r="I299" s="298">
        <v>2.1</v>
      </c>
      <c r="J299" s="351">
        <v>4.29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948</v>
      </c>
      <c r="B300" s="675" t="s">
        <v>949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1044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757</v>
      </c>
      <c r="B302" s="675" t="s">
        <v>756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6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950</v>
      </c>
      <c r="B303" s="675" t="s">
        <v>951</v>
      </c>
      <c r="C303" s="305" t="s">
        <v>235</v>
      </c>
      <c r="D303" s="274">
        <v>18</v>
      </c>
      <c r="E303" s="93" t="s">
        <v>64</v>
      </c>
      <c r="F303" s="297">
        <v>6.5000000000000002E-2</v>
      </c>
      <c r="G303" s="93">
        <v>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hidden="1" x14ac:dyDescent="0.2">
      <c r="A304" s="338"/>
      <c r="B304" s="675" t="s">
        <v>445</v>
      </c>
      <c r="C304" s="305" t="s">
        <v>447</v>
      </c>
      <c r="D304" s="274">
        <v>42</v>
      </c>
      <c r="E304" s="93" t="s">
        <v>64</v>
      </c>
      <c r="F304" s="297">
        <v>7.1999999999999995E-2</v>
      </c>
      <c r="G304" s="93">
        <v>5</v>
      </c>
      <c r="H304" s="93">
        <v>35</v>
      </c>
      <c r="I304" s="298">
        <v>2.1</v>
      </c>
      <c r="J304" s="351">
        <v>4.29</v>
      </c>
      <c r="K304" s="15"/>
      <c r="L304" s="15"/>
      <c r="M304" s="15"/>
      <c r="N304" s="15"/>
      <c r="O304" s="15"/>
    </row>
    <row r="305" spans="1:15" s="26" customFormat="1" x14ac:dyDescent="0.2">
      <c r="A305" s="338"/>
      <c r="B305" s="675"/>
      <c r="C305" s="305"/>
      <c r="D305" s="274"/>
      <c r="E305" s="93"/>
      <c r="F305" s="297"/>
      <c r="G305" s="93"/>
      <c r="H305" s="93"/>
      <c r="I305" s="298"/>
      <c r="J305" s="351"/>
      <c r="K305" s="15"/>
      <c r="L305" s="15"/>
      <c r="M305" s="15"/>
      <c r="N305" s="15"/>
      <c r="O305" s="15"/>
    </row>
    <row r="306" spans="1:15" s="26" customFormat="1" x14ac:dyDescent="0.2">
      <c r="A306" s="338" t="s">
        <v>1046</v>
      </c>
      <c r="B306" s="675" t="s">
        <v>1045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1050</v>
      </c>
      <c r="B307" s="675" t="s">
        <v>1049</v>
      </c>
      <c r="C307" s="305" t="s">
        <v>1051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1252</v>
      </c>
      <c r="B308" s="675" t="s">
        <v>1253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1254</v>
      </c>
      <c r="B309" s="675" t="s">
        <v>1255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1305</v>
      </c>
      <c r="B310" s="1057" t="s">
        <v>1306</v>
      </c>
      <c r="C310" s="1058" t="s">
        <v>36</v>
      </c>
      <c r="D310" s="1059">
        <v>18</v>
      </c>
      <c r="E310" s="1060" t="s">
        <v>64</v>
      </c>
      <c r="F310" s="1061">
        <v>4.2999999999999997E-2</v>
      </c>
      <c r="G310" s="1060">
        <v>18</v>
      </c>
      <c r="H310" s="1060">
        <v>36</v>
      </c>
      <c r="I310" s="1062">
        <v>1.44</v>
      </c>
      <c r="J310" s="1063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1048</v>
      </c>
      <c r="B311" s="675" t="s">
        <v>1047</v>
      </c>
      <c r="C311" s="305" t="s">
        <v>36</v>
      </c>
      <c r="D311" s="274">
        <v>18</v>
      </c>
      <c r="E311" s="93" t="s">
        <v>64</v>
      </c>
      <c r="F311" s="297">
        <v>4.2999999999999997E-2</v>
      </c>
      <c r="G311" s="93">
        <v>18</v>
      </c>
      <c r="H311" s="93">
        <v>36</v>
      </c>
      <c r="I311" s="298">
        <v>1.44</v>
      </c>
      <c r="J311" s="351">
        <v>1.8</v>
      </c>
      <c r="K311" s="15"/>
      <c r="L311" s="15"/>
      <c r="M311" s="15"/>
      <c r="N311" s="15"/>
      <c r="O311" s="15"/>
    </row>
    <row r="312" spans="1:15" s="26" customFormat="1" x14ac:dyDescent="0.2">
      <c r="A312" s="338" t="s">
        <v>1053</v>
      </c>
      <c r="B312" s="675" t="s">
        <v>1052</v>
      </c>
      <c r="C312" s="305" t="s">
        <v>1051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/>
      <c r="B313" s="675"/>
      <c r="C313" s="305"/>
      <c r="D313" s="274"/>
      <c r="E313" s="93"/>
      <c r="F313" s="297"/>
      <c r="G313" s="93"/>
      <c r="H313" s="93"/>
      <c r="I313" s="298"/>
      <c r="J313" s="351"/>
      <c r="K313" s="15"/>
      <c r="L313" s="15"/>
      <c r="M313" s="15"/>
      <c r="N313" s="15"/>
      <c r="O313" s="15"/>
    </row>
    <row r="314" spans="1:15" s="26" customFormat="1" ht="13.5" customHeight="1" x14ac:dyDescent="0.2">
      <c r="A314" s="338" t="s">
        <v>950</v>
      </c>
      <c r="B314" s="675" t="s">
        <v>951</v>
      </c>
      <c r="C314" s="305" t="s">
        <v>1051</v>
      </c>
      <c r="D314" s="274">
        <v>18</v>
      </c>
      <c r="E314" s="93" t="s">
        <v>64</v>
      </c>
      <c r="F314" s="297">
        <v>6.5000000000000002E-2</v>
      </c>
      <c r="G314" s="93">
        <v>14</v>
      </c>
      <c r="H314" s="93">
        <v>28</v>
      </c>
      <c r="I314" s="298">
        <v>2.34</v>
      </c>
      <c r="J314" s="351">
        <v>2.87</v>
      </c>
      <c r="K314" s="15"/>
      <c r="L314" s="15"/>
      <c r="M314" s="15"/>
      <c r="N314" s="15"/>
      <c r="O314" s="15"/>
    </row>
    <row r="315" spans="1:15" s="26" customFormat="1" ht="13.5" customHeight="1" x14ac:dyDescent="0.2">
      <c r="A315" s="338" t="s">
        <v>948</v>
      </c>
      <c r="B315" s="675" t="s">
        <v>949</v>
      </c>
      <c r="C315" s="305" t="s">
        <v>1051</v>
      </c>
      <c r="D315" s="274">
        <v>18</v>
      </c>
      <c r="E315" s="93" t="s">
        <v>64</v>
      </c>
      <c r="F315" s="297">
        <v>6.5000000000000002E-2</v>
      </c>
      <c r="G315" s="93">
        <v>14</v>
      </c>
      <c r="H315" s="93">
        <v>28</v>
      </c>
      <c r="I315" s="298">
        <v>2.34</v>
      </c>
      <c r="J315" s="351">
        <v>2.87</v>
      </c>
      <c r="K315" s="15"/>
      <c r="L315" s="15"/>
      <c r="M315" s="15"/>
      <c r="N315" s="15"/>
      <c r="O315" s="15"/>
    </row>
    <row r="316" spans="1:15" s="26" customFormat="1" ht="13.5" customHeight="1" x14ac:dyDescent="0.2">
      <c r="A316" s="338" t="s">
        <v>1308</v>
      </c>
      <c r="B316" s="1057" t="s">
        <v>1307</v>
      </c>
      <c r="C316" s="1058" t="s">
        <v>1051</v>
      </c>
      <c r="D316" s="1059">
        <v>18</v>
      </c>
      <c r="E316" s="1060" t="s">
        <v>64</v>
      </c>
      <c r="F316" s="1061">
        <v>6.5000000000000002E-2</v>
      </c>
      <c r="G316" s="1060">
        <v>14</v>
      </c>
      <c r="H316" s="1060">
        <v>28</v>
      </c>
      <c r="I316" s="1062">
        <v>2.34</v>
      </c>
      <c r="J316" s="1063">
        <v>2.87</v>
      </c>
      <c r="K316" s="15"/>
      <c r="L316" s="15"/>
      <c r="M316" s="15"/>
      <c r="N316" s="15"/>
      <c r="O316" s="15"/>
    </row>
    <row r="317" spans="1:15" s="26" customFormat="1" x14ac:dyDescent="0.2">
      <c r="A317" s="338"/>
      <c r="B317" s="675"/>
      <c r="C317" s="305"/>
      <c r="D317" s="274"/>
      <c r="E317" s="93"/>
      <c r="F317" s="297"/>
      <c r="G317" s="93"/>
      <c r="H317" s="93"/>
      <c r="I317" s="298"/>
      <c r="J317" s="351"/>
      <c r="K317" s="15"/>
      <c r="L317" s="15"/>
      <c r="M317" s="15"/>
      <c r="N317" s="15"/>
      <c r="O317" s="15"/>
    </row>
    <row r="318" spans="1:15" s="26" customFormat="1" ht="13.5" thickBot="1" x14ac:dyDescent="0.25">
      <c r="A318" s="338" t="s">
        <v>583</v>
      </c>
      <c r="B318" s="675" t="s">
        <v>582</v>
      </c>
      <c r="C318" s="305" t="s">
        <v>2</v>
      </c>
      <c r="D318" s="107">
        <v>36</v>
      </c>
      <c r="E318" s="93" t="s">
        <v>171</v>
      </c>
      <c r="F318" s="297">
        <v>3.4000000000000002E-2</v>
      </c>
      <c r="G318" s="93"/>
      <c r="H318" s="93">
        <v>50</v>
      </c>
      <c r="I318" s="298">
        <v>5.04</v>
      </c>
      <c r="J318" s="351">
        <v>5.2560000000000002</v>
      </c>
      <c r="K318" s="15"/>
      <c r="L318" s="15"/>
      <c r="M318" s="15"/>
      <c r="N318" s="15"/>
      <c r="O318" s="15"/>
    </row>
    <row r="319" spans="1:15" s="26" customFormat="1" ht="13.5" thickBot="1" x14ac:dyDescent="0.25">
      <c r="A319" s="338"/>
      <c r="B319" s="243" t="s">
        <v>389</v>
      </c>
      <c r="C319" s="301"/>
      <c r="D319" s="301"/>
      <c r="E319" s="224" t="s">
        <v>161</v>
      </c>
      <c r="F319" s="225">
        <f>SUMPRODUCT($F$288:$F$318,K288:K318)</f>
        <v>0</v>
      </c>
      <c r="G319" s="225">
        <f>SUMPRODUCT($F$288:$F$318,L288:L318)</f>
        <v>0</v>
      </c>
      <c r="H319" s="225">
        <f>SUMPRODUCT($F$288:$F$318,M288:M318)</f>
        <v>0</v>
      </c>
      <c r="I319" s="225">
        <f>SUMPRODUCT($F$288:$F$318,N288:N318)</f>
        <v>0</v>
      </c>
      <c r="J319" s="225">
        <f>SUMPRODUCT($F$288:$F$318,O288:O318)</f>
        <v>0</v>
      </c>
      <c r="K319" s="426">
        <f>SUMPRODUCT($I$288:$I$318,K288:K318)</f>
        <v>0</v>
      </c>
      <c r="L319" s="426">
        <f>SUMPRODUCT($I$288:$I$318,L288:L318)</f>
        <v>0</v>
      </c>
      <c r="M319" s="426">
        <f>SUMPRODUCT($I$288:$I$318,M288:M318)</f>
        <v>0</v>
      </c>
      <c r="N319" s="426">
        <f>SUMPRODUCT($I$288:$I$318,N288:N318)</f>
        <v>0</v>
      </c>
      <c r="O319" s="426">
        <f>SUMPRODUCT($I$288:$I$318,O288:O318)</f>
        <v>0</v>
      </c>
    </row>
    <row r="320" spans="1:15" s="26" customFormat="1" ht="13.5" thickBot="1" x14ac:dyDescent="0.25">
      <c r="A320" s="338"/>
      <c r="B320" s="246" t="s">
        <v>34</v>
      </c>
      <c r="C320" s="194"/>
      <c r="D320" s="194"/>
      <c r="E320" s="194"/>
      <c r="F320" s="250"/>
      <c r="G320" s="194"/>
      <c r="H320" s="251"/>
      <c r="I320" s="251"/>
      <c r="J320" s="252"/>
      <c r="K320" s="427">
        <f>SUMPRODUCT($J$288:$J$318,K288:K318)</f>
        <v>0</v>
      </c>
      <c r="L320" s="427">
        <f>SUMPRODUCT($J$288:$J$318,L288:L318)</f>
        <v>0</v>
      </c>
      <c r="M320" s="427">
        <f>SUMPRODUCT($J$288:$J$318,M288:M318)</f>
        <v>0</v>
      </c>
      <c r="N320" s="427">
        <f>SUMPRODUCT($J$288:$J$318,N288:N318)</f>
        <v>0</v>
      </c>
      <c r="O320" s="427">
        <f>SUMPRODUCT($J$288:$J$318,O288:O318)</f>
        <v>0</v>
      </c>
    </row>
    <row r="321" spans="1:15" s="26" customFormat="1" x14ac:dyDescent="0.2">
      <c r="A321" s="338"/>
      <c r="B321" s="314" t="s">
        <v>562</v>
      </c>
      <c r="C321" s="950"/>
      <c r="D321" s="944"/>
      <c r="E321" s="607"/>
      <c r="F321" s="608"/>
      <c r="G321" s="609"/>
      <c r="H321" s="944"/>
      <c r="I321" s="944"/>
      <c r="J321" s="610"/>
      <c r="K321" s="476"/>
      <c r="L321" s="15"/>
      <c r="M321" s="15"/>
      <c r="N321" s="15"/>
      <c r="O321" s="15"/>
    </row>
    <row r="322" spans="1:15" s="26" customFormat="1" ht="15" x14ac:dyDescent="0.2">
      <c r="A322" s="872" t="s">
        <v>1174</v>
      </c>
      <c r="B322" s="947" t="s">
        <v>1178</v>
      </c>
      <c r="C322" s="436" t="s">
        <v>74</v>
      </c>
      <c r="D322" s="112">
        <v>10</v>
      </c>
      <c r="E322" s="127" t="s">
        <v>63</v>
      </c>
      <c r="F322" s="253">
        <v>8.9999999999999993E-3</v>
      </c>
      <c r="G322" s="254">
        <v>16</v>
      </c>
      <c r="H322" s="112">
        <v>128</v>
      </c>
      <c r="I322" s="112">
        <v>2.5</v>
      </c>
      <c r="J322" s="366">
        <v>2.95</v>
      </c>
      <c r="K322" s="476"/>
      <c r="L322" s="476"/>
      <c r="M322" s="476"/>
      <c r="N322" s="476"/>
      <c r="O322" s="476"/>
    </row>
    <row r="323" spans="1:15" s="26" customFormat="1" ht="15" x14ac:dyDescent="0.2">
      <c r="A323" s="872" t="s">
        <v>1175</v>
      </c>
      <c r="B323" s="947" t="s">
        <v>1179</v>
      </c>
      <c r="C323" s="436" t="s">
        <v>74</v>
      </c>
      <c r="D323" s="112">
        <v>10</v>
      </c>
      <c r="E323" s="127" t="s">
        <v>63</v>
      </c>
      <c r="F323" s="253">
        <v>8.9999999999999993E-3</v>
      </c>
      <c r="G323" s="254">
        <v>16</v>
      </c>
      <c r="H323" s="112">
        <v>128</v>
      </c>
      <c r="I323" s="112">
        <v>2.5</v>
      </c>
      <c r="J323" s="366">
        <v>2.95</v>
      </c>
      <c r="K323" s="476"/>
      <c r="L323" s="476"/>
      <c r="M323" s="476"/>
      <c r="N323" s="476"/>
      <c r="O323" s="476"/>
    </row>
    <row r="324" spans="1:15" s="26" customFormat="1" x14ac:dyDescent="0.2">
      <c r="A324" s="872" t="s">
        <v>364</v>
      </c>
      <c r="B324" s="948" t="s">
        <v>1172</v>
      </c>
      <c r="C324" s="436" t="s">
        <v>55</v>
      </c>
      <c r="D324" s="112">
        <v>4</v>
      </c>
      <c r="E324" s="127" t="s">
        <v>63</v>
      </c>
      <c r="F324" s="253">
        <v>1.7000000000000001E-2</v>
      </c>
      <c r="G324" s="254">
        <v>8</v>
      </c>
      <c r="H324" s="112">
        <v>64</v>
      </c>
      <c r="I324" s="112">
        <v>8</v>
      </c>
      <c r="J324" s="366">
        <v>9.07</v>
      </c>
      <c r="K324" s="476"/>
      <c r="L324" s="15"/>
      <c r="M324" s="15"/>
      <c r="N324" s="15"/>
      <c r="O324" s="15"/>
    </row>
    <row r="325" spans="1:15" s="26" customFormat="1" x14ac:dyDescent="0.2">
      <c r="A325" s="872" t="s">
        <v>365</v>
      </c>
      <c r="B325" s="948" t="s">
        <v>1173</v>
      </c>
      <c r="C325" s="436" t="s">
        <v>55</v>
      </c>
      <c r="D325" s="112">
        <v>4</v>
      </c>
      <c r="E325" s="127" t="s">
        <v>63</v>
      </c>
      <c r="F325" s="253">
        <v>1.7000000000000001E-2</v>
      </c>
      <c r="G325" s="254">
        <v>8</v>
      </c>
      <c r="H325" s="112">
        <v>64</v>
      </c>
      <c r="I325" s="112">
        <v>8</v>
      </c>
      <c r="J325" s="366">
        <v>9.07</v>
      </c>
      <c r="K325" s="476"/>
      <c r="L325" s="15"/>
      <c r="M325" s="15"/>
      <c r="N325" s="15"/>
      <c r="O325" s="15"/>
    </row>
    <row r="326" spans="1:15" s="26" customFormat="1" ht="13.5" thickBot="1" x14ac:dyDescent="0.25">
      <c r="A326" s="872"/>
      <c r="B326" s="949" t="s">
        <v>558</v>
      </c>
      <c r="C326" s="928"/>
      <c r="D326" s="611"/>
      <c r="E326" s="612"/>
      <c r="F326" s="613"/>
      <c r="G326" s="614"/>
      <c r="H326" s="611"/>
      <c r="I326" s="611"/>
      <c r="J326" s="615"/>
      <c r="K326" s="476"/>
      <c r="L326" s="15"/>
      <c r="M326" s="15"/>
      <c r="N326" s="15"/>
      <c r="O326" s="15"/>
    </row>
    <row r="327" spans="1:15" s="26" customFormat="1" x14ac:dyDescent="0.2">
      <c r="A327" s="338"/>
      <c r="B327" s="710" t="s">
        <v>561</v>
      </c>
      <c r="C327" s="619"/>
      <c r="D327" s="619"/>
      <c r="E327" s="607"/>
      <c r="F327" s="608"/>
      <c r="G327" s="609"/>
      <c r="H327" s="619"/>
      <c r="I327" s="619"/>
      <c r="J327" s="610"/>
      <c r="K327" s="15"/>
      <c r="L327" s="15"/>
      <c r="M327" s="15"/>
      <c r="N327" s="15"/>
      <c r="O327" s="15"/>
    </row>
    <row r="328" spans="1:15" s="26" customFormat="1" hidden="1" x14ac:dyDescent="0.2">
      <c r="A328" s="338"/>
      <c r="B328" s="678" t="s">
        <v>760</v>
      </c>
      <c r="C328" s="112" t="s">
        <v>219</v>
      </c>
      <c r="D328" s="112">
        <v>5</v>
      </c>
      <c r="E328" s="127" t="s">
        <v>126</v>
      </c>
      <c r="F328" s="253">
        <v>1.7999999999999999E-2</v>
      </c>
      <c r="G328" s="254">
        <v>12</v>
      </c>
      <c r="H328" s="112">
        <v>72</v>
      </c>
      <c r="I328" s="112">
        <v>5</v>
      </c>
      <c r="J328" s="366">
        <v>5.75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1102</v>
      </c>
      <c r="B329" s="725" t="s">
        <v>1101</v>
      </c>
      <c r="C329" s="914" t="s">
        <v>31</v>
      </c>
      <c r="D329" s="914">
        <v>10</v>
      </c>
      <c r="E329" s="534" t="s">
        <v>126</v>
      </c>
      <c r="F329" s="726">
        <v>1.7000000000000001E-2</v>
      </c>
      <c r="G329" s="727">
        <v>12</v>
      </c>
      <c r="H329" s="914">
        <v>72</v>
      </c>
      <c r="I329" s="914">
        <v>5</v>
      </c>
      <c r="J329" s="728">
        <v>5.4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713</v>
      </c>
      <c r="B330" s="725" t="s">
        <v>716</v>
      </c>
      <c r="C330" s="724" t="s">
        <v>715</v>
      </c>
      <c r="D330" s="724">
        <v>14</v>
      </c>
      <c r="E330" s="534" t="s">
        <v>126</v>
      </c>
      <c r="F330" s="726">
        <v>1.0999999999999999E-2</v>
      </c>
      <c r="G330" s="727">
        <v>15</v>
      </c>
      <c r="H330" s="724">
        <v>105</v>
      </c>
      <c r="I330" s="729">
        <v>1.778</v>
      </c>
      <c r="J330" s="728">
        <v>2.62</v>
      </c>
      <c r="K330" s="476"/>
      <c r="L330" s="15"/>
      <c r="M330" s="15"/>
      <c r="N330" s="15"/>
      <c r="O330" s="15"/>
    </row>
    <row r="331" spans="1:15" s="26" customFormat="1" x14ac:dyDescent="0.2">
      <c r="A331" s="338" t="s">
        <v>1247</v>
      </c>
      <c r="B331" s="725" t="s">
        <v>1246</v>
      </c>
      <c r="C331" s="1038" t="s">
        <v>715</v>
      </c>
      <c r="D331" s="1038">
        <v>12</v>
      </c>
      <c r="E331" s="534" t="s">
        <v>126</v>
      </c>
      <c r="F331" s="726">
        <v>1.0999999999999999E-2</v>
      </c>
      <c r="G331" s="727">
        <v>16</v>
      </c>
      <c r="H331" s="1038">
        <v>128</v>
      </c>
      <c r="I331" s="729">
        <v>1.778</v>
      </c>
      <c r="J331" s="728">
        <v>2.62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1249</v>
      </c>
      <c r="B332" s="725" t="s">
        <v>1248</v>
      </c>
      <c r="C332" s="1038" t="s">
        <v>715</v>
      </c>
      <c r="D332" s="1038">
        <v>12</v>
      </c>
      <c r="E332" s="534" t="s">
        <v>126</v>
      </c>
      <c r="F332" s="726">
        <v>1.0999999999999999E-2</v>
      </c>
      <c r="G332" s="727">
        <v>16</v>
      </c>
      <c r="H332" s="1038">
        <v>128</v>
      </c>
      <c r="I332" s="729">
        <v>1.778</v>
      </c>
      <c r="J332" s="728">
        <v>2.62</v>
      </c>
      <c r="K332" s="476"/>
      <c r="L332" s="15"/>
      <c r="M332" s="15"/>
      <c r="N332" s="15"/>
      <c r="O332" s="15"/>
    </row>
    <row r="333" spans="1:15" s="26" customFormat="1" x14ac:dyDescent="0.2">
      <c r="A333" s="338"/>
      <c r="B333" s="725"/>
      <c r="C333" s="1033"/>
      <c r="D333" s="1033"/>
      <c r="E333" s="534"/>
      <c r="F333" s="726"/>
      <c r="G333" s="727"/>
      <c r="H333" s="1033"/>
      <c r="I333" s="729"/>
      <c r="J333" s="728"/>
      <c r="K333" s="476"/>
      <c r="L333" s="15"/>
      <c r="M333" s="15"/>
      <c r="N333" s="15"/>
      <c r="O333" s="15"/>
    </row>
    <row r="334" spans="1:15" s="26" customFormat="1" x14ac:dyDescent="0.2">
      <c r="A334" s="338" t="s">
        <v>1083</v>
      </c>
      <c r="B334" s="725" t="s">
        <v>1082</v>
      </c>
      <c r="C334" s="867">
        <v>5</v>
      </c>
      <c r="D334" s="867"/>
      <c r="E334" s="534" t="s">
        <v>64</v>
      </c>
      <c r="F334" s="726">
        <v>1.7000000000000001E-2</v>
      </c>
      <c r="G334" s="727">
        <v>12</v>
      </c>
      <c r="H334" s="867">
        <v>72</v>
      </c>
      <c r="I334" s="729">
        <v>5</v>
      </c>
      <c r="J334" s="728">
        <v>5.28</v>
      </c>
      <c r="K334" s="15"/>
      <c r="L334" s="15"/>
      <c r="M334" s="15"/>
      <c r="N334" s="15"/>
      <c r="O334" s="15"/>
    </row>
    <row r="335" spans="1:15" s="26" customFormat="1" ht="13.5" thickBot="1" x14ac:dyDescent="0.25">
      <c r="A335" s="338" t="s">
        <v>861</v>
      </c>
      <c r="B335" s="731" t="s">
        <v>862</v>
      </c>
      <c r="C335" s="113">
        <v>500</v>
      </c>
      <c r="D335" s="113">
        <v>10</v>
      </c>
      <c r="E335" s="117" t="s">
        <v>64</v>
      </c>
      <c r="F335" s="316">
        <v>1.7000000000000001E-2</v>
      </c>
      <c r="G335" s="317">
        <v>12</v>
      </c>
      <c r="H335" s="113">
        <v>72</v>
      </c>
      <c r="I335" s="732">
        <v>5</v>
      </c>
      <c r="J335" s="367">
        <v>5.4</v>
      </c>
      <c r="K335" s="476"/>
      <c r="L335" s="15"/>
      <c r="M335" s="15"/>
      <c r="N335" s="15"/>
      <c r="O335" s="15"/>
    </row>
    <row r="336" spans="1:15" s="26" customFormat="1" ht="13.5" thickBot="1" x14ac:dyDescent="0.25">
      <c r="A336" s="543"/>
      <c r="B336" s="711" t="s">
        <v>560</v>
      </c>
      <c r="C336" s="611"/>
      <c r="D336" s="611"/>
      <c r="E336" s="612"/>
      <c r="F336" s="613"/>
      <c r="G336" s="614"/>
      <c r="H336" s="611"/>
      <c r="I336" s="611"/>
      <c r="J336" s="615"/>
      <c r="K336" s="544"/>
      <c r="L336" s="544"/>
      <c r="M336" s="544"/>
      <c r="N336" s="544"/>
      <c r="O336" s="544"/>
    </row>
    <row r="337" spans="1:15" s="26" customFormat="1" x14ac:dyDescent="0.2">
      <c r="A337" s="338" t="s">
        <v>792</v>
      </c>
      <c r="B337" s="678" t="s">
        <v>793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15"/>
      <c r="L337" s="15"/>
      <c r="M337" s="15"/>
      <c r="N337" s="15"/>
      <c r="O337" s="15"/>
    </row>
    <row r="338" spans="1:15" s="26" customFormat="1" hidden="1" x14ac:dyDescent="0.2">
      <c r="A338" s="338"/>
      <c r="B338" s="851" t="s">
        <v>1103</v>
      </c>
      <c r="C338" s="701">
        <v>4</v>
      </c>
      <c r="D338" s="701"/>
      <c r="E338" s="702" t="s">
        <v>126</v>
      </c>
      <c r="F338" s="703">
        <v>1.2E-2</v>
      </c>
      <c r="G338" s="704">
        <v>10</v>
      </c>
      <c r="H338" s="701">
        <v>100</v>
      </c>
      <c r="I338" s="701">
        <v>4</v>
      </c>
      <c r="J338" s="705">
        <v>4.5</v>
      </c>
      <c r="K338" s="15"/>
      <c r="L338" s="15"/>
      <c r="M338" s="15"/>
      <c r="N338" s="15"/>
      <c r="O338" s="15"/>
    </row>
    <row r="339" spans="1:15" s="26" customFormat="1" x14ac:dyDescent="0.2">
      <c r="A339" s="338" t="s">
        <v>487</v>
      </c>
      <c r="B339" s="678" t="s">
        <v>488</v>
      </c>
      <c r="C339" s="112" t="s">
        <v>74</v>
      </c>
      <c r="D339" s="112">
        <v>10</v>
      </c>
      <c r="E339" s="127" t="s">
        <v>126</v>
      </c>
      <c r="F339" s="253">
        <v>8.9999999999999993E-3</v>
      </c>
      <c r="G339" s="254">
        <v>16</v>
      </c>
      <c r="H339" s="112">
        <v>144</v>
      </c>
      <c r="I339" s="112">
        <v>2.5</v>
      </c>
      <c r="J339" s="366">
        <v>2.92</v>
      </c>
      <c r="K339" s="15"/>
      <c r="L339" s="15"/>
      <c r="M339" s="15"/>
      <c r="N339" s="15"/>
      <c r="O339" s="15"/>
    </row>
    <row r="340" spans="1:15" s="26" customFormat="1" x14ac:dyDescent="0.2">
      <c r="A340" s="338" t="s">
        <v>1181</v>
      </c>
      <c r="B340" s="678" t="s">
        <v>1180</v>
      </c>
      <c r="C340" s="112" t="s">
        <v>182</v>
      </c>
      <c r="D340" s="112">
        <v>4</v>
      </c>
      <c r="E340" s="127" t="s">
        <v>126</v>
      </c>
      <c r="F340" s="253">
        <v>1.2E-2</v>
      </c>
      <c r="G340" s="254">
        <v>10</v>
      </c>
      <c r="H340" s="112">
        <v>100</v>
      </c>
      <c r="I340" s="112">
        <v>4</v>
      </c>
      <c r="J340" s="366">
        <v>4.5</v>
      </c>
      <c r="K340" s="15"/>
      <c r="L340" s="15"/>
      <c r="M340" s="15"/>
      <c r="N340" s="15"/>
      <c r="O340" s="15"/>
    </row>
    <row r="341" spans="1:15" s="26" customFormat="1" x14ac:dyDescent="0.2">
      <c r="A341" s="338" t="s">
        <v>1184</v>
      </c>
      <c r="B341" s="678" t="s">
        <v>1183</v>
      </c>
      <c r="C341" s="112">
        <v>4</v>
      </c>
      <c r="D341" s="112"/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15"/>
      <c r="L341" s="15"/>
      <c r="M341" s="15"/>
      <c r="N341" s="15"/>
      <c r="O341" s="15"/>
    </row>
    <row r="342" spans="1:15" s="26" customFormat="1" x14ac:dyDescent="0.2">
      <c r="A342" s="338" t="s">
        <v>787</v>
      </c>
      <c r="B342" s="678" t="s">
        <v>788</v>
      </c>
      <c r="C342" s="112" t="s">
        <v>182</v>
      </c>
      <c r="D342" s="112">
        <v>4</v>
      </c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15"/>
      <c r="L342" s="15"/>
      <c r="M342" s="15"/>
      <c r="N342" s="15"/>
      <c r="O342" s="15"/>
    </row>
    <row r="343" spans="1:15" s="26" customFormat="1" hidden="1" x14ac:dyDescent="0.2">
      <c r="A343" s="338"/>
      <c r="B343" s="851" t="s">
        <v>1105</v>
      </c>
      <c r="C343" s="701">
        <v>4</v>
      </c>
      <c r="D343" s="701"/>
      <c r="E343" s="702" t="s">
        <v>126</v>
      </c>
      <c r="F343" s="703">
        <v>1.2E-2</v>
      </c>
      <c r="G343" s="704">
        <v>10</v>
      </c>
      <c r="H343" s="701">
        <v>100</v>
      </c>
      <c r="I343" s="701">
        <v>4</v>
      </c>
      <c r="J343" s="705">
        <v>4.5</v>
      </c>
      <c r="K343" s="15"/>
      <c r="L343" s="15"/>
      <c r="M343" s="15"/>
      <c r="N343" s="15"/>
      <c r="O343" s="15"/>
    </row>
    <row r="344" spans="1:15" s="26" customFormat="1" x14ac:dyDescent="0.2">
      <c r="A344" s="338" t="s">
        <v>1186</v>
      </c>
      <c r="B344" s="678" t="s">
        <v>1185</v>
      </c>
      <c r="C344" s="112">
        <v>4</v>
      </c>
      <c r="D344" s="112"/>
      <c r="E344" s="127" t="s">
        <v>126</v>
      </c>
      <c r="F344" s="253">
        <v>1.2E-2</v>
      </c>
      <c r="G344" s="254">
        <v>10</v>
      </c>
      <c r="H344" s="112">
        <v>100</v>
      </c>
      <c r="I344" s="112">
        <v>4</v>
      </c>
      <c r="J344" s="366">
        <v>4.5</v>
      </c>
      <c r="K344" s="15"/>
      <c r="L344" s="15"/>
      <c r="M344" s="15"/>
      <c r="N344" s="15"/>
      <c r="O344" s="15"/>
    </row>
    <row r="345" spans="1:15" s="26" customFormat="1" x14ac:dyDescent="0.2">
      <c r="A345" s="338" t="s">
        <v>1281</v>
      </c>
      <c r="B345" s="678" t="s">
        <v>1279</v>
      </c>
      <c r="C345" s="112" t="s">
        <v>1280</v>
      </c>
      <c r="D345" s="112">
        <v>5</v>
      </c>
      <c r="E345" s="127" t="s">
        <v>126</v>
      </c>
      <c r="F345" s="253">
        <v>7.0000000000000001E-3</v>
      </c>
      <c r="G345" s="254">
        <v>16</v>
      </c>
      <c r="H345" s="112">
        <v>160</v>
      </c>
      <c r="I345" s="112">
        <v>1.2250000000000001</v>
      </c>
      <c r="J345" s="366">
        <v>1.2250000000000001</v>
      </c>
      <c r="K345" s="15"/>
      <c r="L345" s="15"/>
      <c r="M345" s="15"/>
      <c r="N345" s="15"/>
      <c r="O345" s="15"/>
    </row>
    <row r="346" spans="1:15" s="26" customFormat="1" x14ac:dyDescent="0.2">
      <c r="A346" s="338" t="s">
        <v>944</v>
      </c>
      <c r="B346" s="678" t="s">
        <v>945</v>
      </c>
      <c r="C346" s="112" t="s">
        <v>503</v>
      </c>
      <c r="D346" s="112">
        <v>8</v>
      </c>
      <c r="E346" s="127" t="s">
        <v>126</v>
      </c>
      <c r="F346" s="253">
        <v>1.4E-2</v>
      </c>
      <c r="G346" s="254">
        <v>8</v>
      </c>
      <c r="H346" s="112">
        <v>72</v>
      </c>
      <c r="I346" s="112">
        <v>6.88</v>
      </c>
      <c r="J346" s="366">
        <v>7.87</v>
      </c>
      <c r="K346" s="15"/>
      <c r="L346" s="15"/>
      <c r="M346" s="15"/>
      <c r="N346" s="15"/>
      <c r="O346" s="15"/>
    </row>
    <row r="347" spans="1:15" s="26" customFormat="1" x14ac:dyDescent="0.2">
      <c r="A347" s="338" t="s">
        <v>1109</v>
      </c>
      <c r="B347" s="678" t="s">
        <v>1107</v>
      </c>
      <c r="C347" s="112" t="s">
        <v>1108</v>
      </c>
      <c r="D347" s="112">
        <v>4</v>
      </c>
      <c r="E347" s="127" t="s">
        <v>126</v>
      </c>
      <c r="F347" s="253">
        <v>1.2E-2</v>
      </c>
      <c r="G347" s="254">
        <v>12</v>
      </c>
      <c r="H347" s="112">
        <v>96</v>
      </c>
      <c r="I347" s="112">
        <v>5.04</v>
      </c>
      <c r="J347" s="366">
        <v>5.5</v>
      </c>
      <c r="K347" s="15"/>
      <c r="L347" s="15"/>
      <c r="M347" s="15"/>
      <c r="N347" s="15"/>
      <c r="O347" s="15"/>
    </row>
    <row r="348" spans="1:15" s="26" customFormat="1" ht="13.5" thickBot="1" x14ac:dyDescent="0.25">
      <c r="A348" s="338" t="s">
        <v>504</v>
      </c>
      <c r="B348" s="678" t="s">
        <v>502</v>
      </c>
      <c r="C348" s="112" t="s">
        <v>503</v>
      </c>
      <c r="D348" s="112">
        <v>8</v>
      </c>
      <c r="E348" s="127" t="s">
        <v>126</v>
      </c>
      <c r="F348" s="253">
        <v>1.4E-2</v>
      </c>
      <c r="G348" s="254">
        <v>8</v>
      </c>
      <c r="H348" s="112">
        <v>72</v>
      </c>
      <c r="I348" s="112">
        <v>6.88</v>
      </c>
      <c r="J348" s="366">
        <v>7.87</v>
      </c>
      <c r="K348" s="15"/>
      <c r="L348" s="15"/>
      <c r="M348" s="15"/>
      <c r="N348" s="15"/>
      <c r="O348" s="15"/>
    </row>
    <row r="349" spans="1:15" s="26" customFormat="1" x14ac:dyDescent="0.2">
      <c r="A349" s="338"/>
      <c r="B349" s="710" t="s">
        <v>990</v>
      </c>
      <c r="C349" s="801"/>
      <c r="D349" s="801"/>
      <c r="E349" s="607"/>
      <c r="F349" s="608"/>
      <c r="G349" s="609"/>
      <c r="H349" s="801"/>
      <c r="I349" s="801"/>
      <c r="J349" s="610"/>
      <c r="K349" s="15"/>
      <c r="L349" s="15"/>
      <c r="M349" s="15"/>
      <c r="N349" s="15"/>
      <c r="O349" s="15"/>
    </row>
    <row r="350" spans="1:15" s="26" customFormat="1" ht="13.5" thickBot="1" x14ac:dyDescent="0.25">
      <c r="A350" s="338"/>
      <c r="B350" s="711" t="s">
        <v>595</v>
      </c>
      <c r="C350" s="611"/>
      <c r="D350" s="611"/>
      <c r="E350" s="612"/>
      <c r="F350" s="613"/>
      <c r="G350" s="614"/>
      <c r="H350" s="611"/>
      <c r="I350" s="611"/>
      <c r="J350" s="615"/>
      <c r="K350" s="15"/>
      <c r="L350" s="15"/>
      <c r="M350" s="15"/>
      <c r="N350" s="15"/>
      <c r="O350" s="15"/>
    </row>
    <row r="351" spans="1:15" s="26" customFormat="1" x14ac:dyDescent="0.2">
      <c r="A351" s="338" t="s">
        <v>1166</v>
      </c>
      <c r="B351" s="678" t="s">
        <v>1165</v>
      </c>
      <c r="C351" s="112">
        <v>3</v>
      </c>
      <c r="D351" s="112"/>
      <c r="E351" s="127" t="s">
        <v>126</v>
      </c>
      <c r="F351" s="253">
        <v>1.2E-2</v>
      </c>
      <c r="G351" s="254">
        <v>10</v>
      </c>
      <c r="H351" s="112">
        <v>100</v>
      </c>
      <c r="I351" s="112">
        <v>3</v>
      </c>
      <c r="J351" s="366">
        <v>3.2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1164</v>
      </c>
      <c r="B352" s="678" t="s">
        <v>1163</v>
      </c>
      <c r="C352" s="112" t="s">
        <v>31</v>
      </c>
      <c r="D352" s="112">
        <v>8</v>
      </c>
      <c r="E352" s="127" t="s">
        <v>126</v>
      </c>
      <c r="F352" s="253">
        <v>1.7000000000000001E-2</v>
      </c>
      <c r="G352" s="254">
        <v>12</v>
      </c>
      <c r="H352" s="112">
        <v>72</v>
      </c>
      <c r="I352" s="112">
        <v>4</v>
      </c>
      <c r="J352" s="366">
        <v>4.49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1291</v>
      </c>
      <c r="B353" s="851" t="s">
        <v>1290</v>
      </c>
      <c r="C353" s="701">
        <v>1.5</v>
      </c>
      <c r="D353" s="701"/>
      <c r="E353" s="702" t="s">
        <v>126</v>
      </c>
      <c r="F353" s="703">
        <v>7.0000000000000001E-3</v>
      </c>
      <c r="G353" s="704">
        <v>16</v>
      </c>
      <c r="H353" s="701">
        <v>160</v>
      </c>
      <c r="I353" s="701">
        <v>1.5</v>
      </c>
      <c r="J353" s="705">
        <v>1.6519999999999999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1238</v>
      </c>
      <c r="B354" s="678" t="s">
        <v>1239</v>
      </c>
      <c r="C354" s="112" t="s">
        <v>31</v>
      </c>
      <c r="D354" s="112">
        <v>10</v>
      </c>
      <c r="E354" s="127" t="s">
        <v>126</v>
      </c>
      <c r="F354" s="253">
        <v>1.7000000000000001E-2</v>
      </c>
      <c r="G354" s="254">
        <v>12</v>
      </c>
      <c r="H354" s="112">
        <v>72</v>
      </c>
      <c r="I354" s="112">
        <v>5</v>
      </c>
      <c r="J354" s="366">
        <v>5.34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1266</v>
      </c>
      <c r="B355" s="678" t="s">
        <v>1258</v>
      </c>
      <c r="C355" s="112">
        <v>4</v>
      </c>
      <c r="D355" s="112"/>
      <c r="E355" s="127" t="s">
        <v>126</v>
      </c>
      <c r="F355" s="253">
        <v>1.2E-2</v>
      </c>
      <c r="G355" s="254">
        <v>10</v>
      </c>
      <c r="H355" s="112">
        <v>100</v>
      </c>
      <c r="I355" s="112">
        <v>4</v>
      </c>
      <c r="J355" s="366">
        <v>4.5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1267</v>
      </c>
      <c r="B356" s="678" t="s">
        <v>1259</v>
      </c>
      <c r="C356" s="112" t="s">
        <v>182</v>
      </c>
      <c r="D356" s="112">
        <v>4</v>
      </c>
      <c r="E356" s="127" t="s">
        <v>126</v>
      </c>
      <c r="F356" s="253">
        <v>1.7000000000000001E-2</v>
      </c>
      <c r="G356" s="254">
        <v>10</v>
      </c>
      <c r="H356" s="112">
        <v>100</v>
      </c>
      <c r="I356" s="112">
        <v>4</v>
      </c>
      <c r="J356" s="366">
        <v>4.76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1268</v>
      </c>
      <c r="B357" s="678" t="s">
        <v>1260</v>
      </c>
      <c r="C357" s="112">
        <v>4</v>
      </c>
      <c r="D357" s="112"/>
      <c r="E357" s="127" t="s">
        <v>126</v>
      </c>
      <c r="F357" s="253">
        <v>1.2E-2</v>
      </c>
      <c r="G357" s="254">
        <v>10</v>
      </c>
      <c r="H357" s="112">
        <v>100</v>
      </c>
      <c r="I357" s="112">
        <v>4</v>
      </c>
      <c r="J357" s="366">
        <v>4.5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1269</v>
      </c>
      <c r="B358" s="678" t="s">
        <v>1261</v>
      </c>
      <c r="C358" s="112" t="s">
        <v>182</v>
      </c>
      <c r="D358" s="112">
        <v>4</v>
      </c>
      <c r="E358" s="127" t="s">
        <v>126</v>
      </c>
      <c r="F358" s="253">
        <v>1.7000000000000001E-2</v>
      </c>
      <c r="G358" s="254">
        <v>10</v>
      </c>
      <c r="H358" s="112">
        <v>100</v>
      </c>
      <c r="I358" s="112">
        <v>4</v>
      </c>
      <c r="J358" s="366">
        <v>4.76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681</v>
      </c>
      <c r="B359" s="678" t="s">
        <v>697</v>
      </c>
      <c r="C359" s="112" t="s">
        <v>683</v>
      </c>
      <c r="D359" s="112">
        <v>78</v>
      </c>
      <c r="E359" s="127" t="s">
        <v>126</v>
      </c>
      <c r="F359" s="253">
        <v>8.9999999999999993E-3</v>
      </c>
      <c r="G359" s="254">
        <v>15</v>
      </c>
      <c r="H359" s="112">
        <v>120</v>
      </c>
      <c r="I359" s="112">
        <v>2.2599999999999998</v>
      </c>
      <c r="J359" s="366">
        <v>2.98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682</v>
      </c>
      <c r="B360" s="678" t="s">
        <v>784</v>
      </c>
      <c r="C360" s="112" t="s">
        <v>683</v>
      </c>
      <c r="D360" s="112">
        <v>84</v>
      </c>
      <c r="E360" s="127" t="s">
        <v>126</v>
      </c>
      <c r="F360" s="253">
        <v>8.9999999999999993E-3</v>
      </c>
      <c r="G360" s="254">
        <v>15</v>
      </c>
      <c r="H360" s="112">
        <v>120</v>
      </c>
      <c r="I360" s="112">
        <v>2.2599999999999998</v>
      </c>
      <c r="J360" s="366">
        <v>2.98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684</v>
      </c>
      <c r="B361" s="678" t="s">
        <v>785</v>
      </c>
      <c r="C361" s="112" t="s">
        <v>696</v>
      </c>
      <c r="D361" s="112">
        <v>78</v>
      </c>
      <c r="E361" s="127" t="s">
        <v>126</v>
      </c>
      <c r="F361" s="253">
        <v>8.9999999999999993E-3</v>
      </c>
      <c r="G361" s="254">
        <v>15</v>
      </c>
      <c r="H361" s="112">
        <v>120</v>
      </c>
      <c r="I361" s="112">
        <v>2.4300000000000002</v>
      </c>
      <c r="J361" s="366">
        <v>3.08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685</v>
      </c>
      <c r="B362" s="678" t="s">
        <v>700</v>
      </c>
      <c r="C362" s="112" t="s">
        <v>696</v>
      </c>
      <c r="D362" s="112">
        <v>84</v>
      </c>
      <c r="E362" s="127" t="s">
        <v>126</v>
      </c>
      <c r="F362" s="253">
        <v>8.9999999999999993E-3</v>
      </c>
      <c r="G362" s="254">
        <v>15</v>
      </c>
      <c r="H362" s="112">
        <v>120</v>
      </c>
      <c r="I362" s="112">
        <v>2.4300000000000002</v>
      </c>
      <c r="J362" s="366">
        <v>3.08</v>
      </c>
      <c r="K362" s="15"/>
      <c r="L362" s="15"/>
      <c r="M362" s="15"/>
      <c r="N362" s="15"/>
      <c r="O362" s="15"/>
    </row>
    <row r="363" spans="1:15" s="26" customFormat="1" x14ac:dyDescent="0.2">
      <c r="A363" s="338"/>
      <c r="B363" s="712" t="s">
        <v>554</v>
      </c>
      <c r="C363" s="112"/>
      <c r="D363" s="112"/>
      <c r="E363" s="127"/>
      <c r="F363" s="253"/>
      <c r="G363" s="254"/>
      <c r="H363" s="112"/>
      <c r="I363" s="112"/>
      <c r="J363" s="366"/>
      <c r="K363" s="15"/>
      <c r="L363" s="15"/>
      <c r="M363" s="15"/>
      <c r="N363" s="15"/>
      <c r="O363" s="15"/>
    </row>
    <row r="364" spans="1:15" s="26" customFormat="1" x14ac:dyDescent="0.2">
      <c r="A364" s="338" t="s">
        <v>782</v>
      </c>
      <c r="B364" s="678" t="s">
        <v>251</v>
      </c>
      <c r="C364" s="112" t="s">
        <v>189</v>
      </c>
      <c r="D364" s="112">
        <v>10</v>
      </c>
      <c r="E364" s="127" t="s">
        <v>62</v>
      </c>
      <c r="F364" s="253">
        <v>1.0999999999999999E-2</v>
      </c>
      <c r="G364" s="254">
        <v>15</v>
      </c>
      <c r="H364" s="112">
        <v>105</v>
      </c>
      <c r="I364" s="112">
        <v>2</v>
      </c>
      <c r="J364" s="366">
        <v>2.4700000000000002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1033</v>
      </c>
      <c r="B365" s="678" t="s">
        <v>860</v>
      </c>
      <c r="C365" s="112" t="s">
        <v>194</v>
      </c>
      <c r="D365" s="112">
        <v>10</v>
      </c>
      <c r="E365" s="127" t="s">
        <v>62</v>
      </c>
      <c r="F365" s="253">
        <v>1.7000000000000001E-2</v>
      </c>
      <c r="G365" s="254">
        <v>12</v>
      </c>
      <c r="H365" s="112">
        <v>72</v>
      </c>
      <c r="I365" s="112">
        <v>5</v>
      </c>
      <c r="J365" s="366">
        <v>5.42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1117</v>
      </c>
      <c r="B366" s="678" t="s">
        <v>1116</v>
      </c>
      <c r="C366" s="112">
        <v>4</v>
      </c>
      <c r="D366" s="112"/>
      <c r="E366" s="127" t="s">
        <v>62</v>
      </c>
      <c r="F366" s="253">
        <v>1.2E-2</v>
      </c>
      <c r="G366" s="254">
        <v>10</v>
      </c>
      <c r="H366" s="112">
        <v>100</v>
      </c>
      <c r="I366" s="112">
        <v>4</v>
      </c>
      <c r="J366" s="366">
        <v>4.5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1270</v>
      </c>
      <c r="B367" s="678" t="s">
        <v>1250</v>
      </c>
      <c r="C367" s="112" t="s">
        <v>118</v>
      </c>
      <c r="D367" s="112">
        <v>10</v>
      </c>
      <c r="E367" s="127" t="s">
        <v>62</v>
      </c>
      <c r="F367" s="253">
        <v>1.0999999999999999E-2</v>
      </c>
      <c r="G367" s="254">
        <v>15</v>
      </c>
      <c r="H367" s="112">
        <v>120</v>
      </c>
      <c r="I367" s="112">
        <v>1.8</v>
      </c>
      <c r="J367" s="366">
        <v>2.0099999999999998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746</v>
      </c>
      <c r="B368" s="678" t="s">
        <v>745</v>
      </c>
      <c r="C368" s="112" t="s">
        <v>194</v>
      </c>
      <c r="D368" s="112">
        <v>7</v>
      </c>
      <c r="E368" s="127" t="s">
        <v>62</v>
      </c>
      <c r="F368" s="253">
        <v>1.2E-2</v>
      </c>
      <c r="G368" s="254">
        <v>10</v>
      </c>
      <c r="H368" s="112">
        <v>100</v>
      </c>
      <c r="I368" s="112">
        <v>3.5</v>
      </c>
      <c r="J368" s="366">
        <v>4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574</v>
      </c>
      <c r="B369" s="678" t="s">
        <v>573</v>
      </c>
      <c r="C369" s="112" t="s">
        <v>194</v>
      </c>
      <c r="D369" s="112">
        <v>7</v>
      </c>
      <c r="E369" s="127" t="s">
        <v>62</v>
      </c>
      <c r="F369" s="253">
        <v>1.2E-2</v>
      </c>
      <c r="G369" s="254">
        <v>10</v>
      </c>
      <c r="H369" s="112">
        <v>100</v>
      </c>
      <c r="I369" s="112">
        <v>3.5</v>
      </c>
      <c r="J369" s="366">
        <v>4</v>
      </c>
      <c r="K369" s="15"/>
      <c r="L369" s="15"/>
      <c r="M369" s="15"/>
      <c r="N369" s="15"/>
      <c r="O369" s="15"/>
    </row>
    <row r="370" spans="1:15" s="26" customFormat="1" x14ac:dyDescent="0.2">
      <c r="A370" s="338" t="s">
        <v>1154</v>
      </c>
      <c r="B370" s="738" t="s">
        <v>1155</v>
      </c>
      <c r="C370" s="112" t="s">
        <v>898</v>
      </c>
      <c r="D370" s="112">
        <v>10</v>
      </c>
      <c r="E370" s="127" t="s">
        <v>62</v>
      </c>
      <c r="F370" s="253">
        <v>1.7000000000000001E-2</v>
      </c>
      <c r="G370" s="254">
        <v>12</v>
      </c>
      <c r="H370" s="112">
        <v>72</v>
      </c>
      <c r="I370" s="112">
        <v>5</v>
      </c>
      <c r="J370" s="916">
        <v>5.34</v>
      </c>
      <c r="K370" s="476"/>
      <c r="L370" s="15"/>
      <c r="M370" s="15"/>
      <c r="N370" s="15"/>
      <c r="O370" s="15"/>
    </row>
    <row r="371" spans="1:15" s="26" customFormat="1" x14ac:dyDescent="0.2">
      <c r="A371" s="338" t="s">
        <v>1156</v>
      </c>
      <c r="B371" s="738" t="s">
        <v>1157</v>
      </c>
      <c r="C371" s="112">
        <v>4</v>
      </c>
      <c r="D371" s="112"/>
      <c r="E371" s="127" t="s">
        <v>62</v>
      </c>
      <c r="F371" s="253">
        <v>1.2E-2</v>
      </c>
      <c r="G371" s="254">
        <v>10</v>
      </c>
      <c r="H371" s="112">
        <v>100</v>
      </c>
      <c r="I371" s="112">
        <v>4</v>
      </c>
      <c r="J371" s="916">
        <v>4.49</v>
      </c>
      <c r="K371" s="476"/>
      <c r="L371" s="15"/>
      <c r="M371" s="15"/>
      <c r="N371" s="15"/>
      <c r="O371" s="15"/>
    </row>
    <row r="372" spans="1:15" s="26" customFormat="1" x14ac:dyDescent="0.2">
      <c r="A372" s="338" t="s">
        <v>1167</v>
      </c>
      <c r="B372" s="738" t="s">
        <v>1168</v>
      </c>
      <c r="C372" s="112">
        <v>4</v>
      </c>
      <c r="D372" s="112"/>
      <c r="E372" s="127" t="s">
        <v>62</v>
      </c>
      <c r="F372" s="253">
        <v>1.2E-2</v>
      </c>
      <c r="G372" s="254">
        <v>10</v>
      </c>
      <c r="H372" s="112">
        <v>100</v>
      </c>
      <c r="I372" s="112">
        <v>4</v>
      </c>
      <c r="J372" s="916">
        <v>4.49</v>
      </c>
      <c r="K372" s="476"/>
      <c r="L372" s="15"/>
      <c r="M372" s="15"/>
      <c r="N372" s="15"/>
      <c r="O372" s="15"/>
    </row>
    <row r="373" spans="1:15" s="26" customFormat="1" x14ac:dyDescent="0.2">
      <c r="A373" s="338" t="s">
        <v>1022</v>
      </c>
      <c r="B373" s="720" t="s">
        <v>1021</v>
      </c>
      <c r="C373" s="274" t="s">
        <v>898</v>
      </c>
      <c r="D373" s="112">
        <v>10</v>
      </c>
      <c r="E373" s="127" t="s">
        <v>62</v>
      </c>
      <c r="F373" s="253">
        <v>1.7000000000000001E-2</v>
      </c>
      <c r="G373" s="254">
        <v>12</v>
      </c>
      <c r="H373" s="112">
        <v>72</v>
      </c>
      <c r="I373" s="112">
        <v>5</v>
      </c>
      <c r="J373" s="366">
        <v>5.34</v>
      </c>
      <c r="K373" s="476"/>
      <c r="L373" s="15"/>
      <c r="M373" s="15"/>
      <c r="N373" s="15"/>
      <c r="O373" s="15"/>
    </row>
    <row r="374" spans="1:15" s="26" customFormat="1" x14ac:dyDescent="0.2">
      <c r="A374" s="338"/>
      <c r="B374" s="712" t="s">
        <v>555</v>
      </c>
      <c r="C374" s="112"/>
      <c r="D374" s="112"/>
      <c r="E374" s="127"/>
      <c r="F374" s="253"/>
      <c r="G374" s="254"/>
      <c r="H374" s="112"/>
      <c r="I374" s="112"/>
      <c r="J374" s="366"/>
      <c r="K374" s="15"/>
      <c r="L374" s="15"/>
      <c r="M374" s="15"/>
      <c r="N374" s="15"/>
      <c r="O374" s="15"/>
    </row>
    <row r="375" spans="1:15" s="26" customFormat="1" x14ac:dyDescent="0.2">
      <c r="A375" s="338" t="s">
        <v>1040</v>
      </c>
      <c r="B375" s="263" t="s">
        <v>966</v>
      </c>
      <c r="C375" s="112" t="s">
        <v>189</v>
      </c>
      <c r="D375" s="112">
        <v>10</v>
      </c>
      <c r="E375" s="127" t="s">
        <v>126</v>
      </c>
      <c r="F375" s="253">
        <v>1.7000000000000001E-2</v>
      </c>
      <c r="G375" s="254">
        <v>8</v>
      </c>
      <c r="H375" s="112">
        <v>72</v>
      </c>
      <c r="I375" s="112">
        <v>2</v>
      </c>
      <c r="J375" s="366">
        <v>2.23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1041</v>
      </c>
      <c r="B376" s="263" t="s">
        <v>967</v>
      </c>
      <c r="C376" s="112" t="s">
        <v>189</v>
      </c>
      <c r="D376" s="112">
        <v>10</v>
      </c>
      <c r="E376" s="127" t="s">
        <v>126</v>
      </c>
      <c r="F376" s="253">
        <v>1.7000000000000001E-2</v>
      </c>
      <c r="G376" s="254">
        <v>8</v>
      </c>
      <c r="H376" s="112">
        <v>72</v>
      </c>
      <c r="I376" s="112">
        <v>2</v>
      </c>
      <c r="J376" s="366">
        <v>2.23</v>
      </c>
      <c r="K376" s="15"/>
      <c r="L376" s="15"/>
      <c r="M376" s="15"/>
      <c r="N376" s="15"/>
      <c r="O376" s="15"/>
    </row>
    <row r="377" spans="1:15" s="26" customFormat="1" x14ac:dyDescent="0.2">
      <c r="A377" s="338" t="s">
        <v>923</v>
      </c>
      <c r="B377" s="263" t="s">
        <v>1244</v>
      </c>
      <c r="C377" s="112" t="s">
        <v>182</v>
      </c>
      <c r="D377" s="112">
        <v>4</v>
      </c>
      <c r="E377" s="127" t="s">
        <v>126</v>
      </c>
      <c r="F377" s="253">
        <v>1.2E-2</v>
      </c>
      <c r="G377" s="254">
        <v>10</v>
      </c>
      <c r="H377" s="112">
        <v>100</v>
      </c>
      <c r="I377" s="112">
        <v>4</v>
      </c>
      <c r="J377" s="366">
        <v>4.5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896</v>
      </c>
      <c r="B378" s="263" t="s">
        <v>978</v>
      </c>
      <c r="C378" s="112">
        <v>4</v>
      </c>
      <c r="D378" s="112"/>
      <c r="E378" s="127" t="s">
        <v>126</v>
      </c>
      <c r="F378" s="253">
        <v>1.2E-2</v>
      </c>
      <c r="G378" s="254">
        <v>10</v>
      </c>
      <c r="H378" s="112">
        <v>100</v>
      </c>
      <c r="I378" s="112">
        <v>4</v>
      </c>
      <c r="J378" s="366">
        <v>4.5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1011</v>
      </c>
      <c r="B379" s="263" t="s">
        <v>1012</v>
      </c>
      <c r="C379" s="112" t="s">
        <v>31</v>
      </c>
      <c r="D379" s="112">
        <v>10</v>
      </c>
      <c r="E379" s="127" t="s">
        <v>62</v>
      </c>
      <c r="F379" s="253">
        <v>1.7000000000000001E-2</v>
      </c>
      <c r="G379" s="254">
        <v>12</v>
      </c>
      <c r="H379" s="112">
        <v>72</v>
      </c>
      <c r="I379" s="112">
        <v>5</v>
      </c>
      <c r="J379" s="366">
        <v>5.39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1014</v>
      </c>
      <c r="B380" s="263" t="s">
        <v>1013</v>
      </c>
      <c r="C380" s="112" t="s">
        <v>31</v>
      </c>
      <c r="D380" s="112">
        <v>10</v>
      </c>
      <c r="E380" s="127" t="s">
        <v>62</v>
      </c>
      <c r="F380" s="253">
        <v>1.7000000000000001E-2</v>
      </c>
      <c r="G380" s="254">
        <v>12</v>
      </c>
      <c r="H380" s="112">
        <v>72</v>
      </c>
      <c r="I380" s="112">
        <v>5</v>
      </c>
      <c r="J380" s="366">
        <v>5.39</v>
      </c>
      <c r="K380" s="15"/>
      <c r="L380" s="15"/>
      <c r="M380" s="15"/>
      <c r="N380" s="15"/>
      <c r="O380" s="15"/>
    </row>
    <row r="381" spans="1:15" s="26" customFormat="1" x14ac:dyDescent="0.2">
      <c r="A381" s="860" t="s">
        <v>1093</v>
      </c>
      <c r="B381" s="263" t="s">
        <v>1092</v>
      </c>
      <c r="C381" s="112" t="s">
        <v>118</v>
      </c>
      <c r="D381" s="112">
        <v>13</v>
      </c>
      <c r="E381" s="127" t="s">
        <v>62</v>
      </c>
      <c r="F381" s="253">
        <v>1.2E-2</v>
      </c>
      <c r="G381" s="254">
        <v>10</v>
      </c>
      <c r="H381" s="112">
        <v>100</v>
      </c>
      <c r="I381" s="112">
        <v>2.34</v>
      </c>
      <c r="J381" s="366">
        <v>3.0579999999999998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895</v>
      </c>
      <c r="B382" s="678" t="s">
        <v>894</v>
      </c>
      <c r="C382" s="112">
        <v>4</v>
      </c>
      <c r="D382" s="112"/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x14ac:dyDescent="0.2">
      <c r="A383" s="338"/>
      <c r="B383" s="712" t="s">
        <v>556</v>
      </c>
      <c r="C383" s="112"/>
      <c r="D383" s="112"/>
      <c r="E383" s="127"/>
      <c r="F383" s="253"/>
      <c r="G383" s="254"/>
      <c r="H383" s="112"/>
      <c r="I383" s="112"/>
      <c r="J383" s="366"/>
      <c r="K383" s="15"/>
      <c r="L383" s="15"/>
      <c r="M383" s="15"/>
      <c r="N383" s="15"/>
      <c r="O383" s="15"/>
    </row>
    <row r="384" spans="1:15" s="26" customFormat="1" x14ac:dyDescent="0.2">
      <c r="A384" s="338" t="s">
        <v>802</v>
      </c>
      <c r="B384" s="263" t="s">
        <v>810</v>
      </c>
      <c r="C384" s="112" t="s">
        <v>182</v>
      </c>
      <c r="D384" s="112">
        <v>4</v>
      </c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</v>
      </c>
      <c r="K384" s="15"/>
      <c r="L384" s="15"/>
      <c r="M384" s="15"/>
      <c r="N384" s="15"/>
      <c r="O384" s="15"/>
    </row>
    <row r="385" spans="1:15" s="26" customFormat="1" x14ac:dyDescent="0.2">
      <c r="A385" s="338" t="s">
        <v>799</v>
      </c>
      <c r="B385" s="263" t="s">
        <v>800</v>
      </c>
      <c r="C385" s="112" t="s">
        <v>182</v>
      </c>
      <c r="D385" s="112">
        <v>4</v>
      </c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</v>
      </c>
      <c r="K385" s="15"/>
      <c r="L385" s="15"/>
      <c r="M385" s="15"/>
      <c r="N385" s="15"/>
      <c r="O385" s="15"/>
    </row>
    <row r="386" spans="1:15" s="26" customFormat="1" ht="13.5" customHeight="1" x14ac:dyDescent="0.2">
      <c r="A386" s="338" t="s">
        <v>807</v>
      </c>
      <c r="B386" s="263" t="s">
        <v>808</v>
      </c>
      <c r="C386" s="112" t="s">
        <v>182</v>
      </c>
      <c r="D386" s="112">
        <v>4</v>
      </c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4.54</v>
      </c>
      <c r="K386" s="15"/>
      <c r="L386" s="15"/>
      <c r="M386" s="15"/>
      <c r="N386" s="15"/>
      <c r="O386" s="15"/>
    </row>
    <row r="387" spans="1:15" s="26" customFormat="1" x14ac:dyDescent="0.2">
      <c r="A387" s="338" t="s">
        <v>790</v>
      </c>
      <c r="B387" s="263" t="s">
        <v>791</v>
      </c>
      <c r="C387" s="112" t="s">
        <v>182</v>
      </c>
      <c r="D387" s="112">
        <v>4</v>
      </c>
      <c r="E387" s="127" t="s">
        <v>126</v>
      </c>
      <c r="F387" s="253">
        <v>1.2E-2</v>
      </c>
      <c r="G387" s="254">
        <v>10</v>
      </c>
      <c r="H387" s="112">
        <v>100</v>
      </c>
      <c r="I387" s="112">
        <v>4</v>
      </c>
      <c r="J387" s="366">
        <v>4.54</v>
      </c>
      <c r="K387" s="15"/>
      <c r="L387" s="15"/>
      <c r="M387" s="15"/>
      <c r="N387" s="15"/>
      <c r="O387" s="15"/>
    </row>
    <row r="388" spans="1:15" s="26" customFormat="1" x14ac:dyDescent="0.2">
      <c r="A388" s="338" t="s">
        <v>911</v>
      </c>
      <c r="B388" s="263" t="s">
        <v>910</v>
      </c>
      <c r="C388" s="112" t="s">
        <v>202</v>
      </c>
      <c r="D388" s="112"/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4.54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805</v>
      </c>
      <c r="B389" s="263" t="s">
        <v>806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4.54</v>
      </c>
      <c r="K389" s="15"/>
      <c r="L389" s="15"/>
      <c r="M389" s="15"/>
      <c r="N389" s="15"/>
      <c r="O389" s="15"/>
    </row>
    <row r="390" spans="1:15" s="26" customFormat="1" ht="13.5" thickBot="1" x14ac:dyDescent="0.25">
      <c r="A390" s="338" t="s">
        <v>803</v>
      </c>
      <c r="B390" s="263" t="s">
        <v>804</v>
      </c>
      <c r="C390" s="112" t="s">
        <v>182</v>
      </c>
      <c r="D390" s="112">
        <v>4</v>
      </c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4.54</v>
      </c>
      <c r="K390" s="15"/>
      <c r="L390" s="15"/>
      <c r="M390" s="15"/>
      <c r="N390" s="15"/>
      <c r="O390" s="15"/>
    </row>
    <row r="391" spans="1:15" s="26" customFormat="1" ht="13.5" thickBot="1" x14ac:dyDescent="0.25">
      <c r="A391" s="338"/>
      <c r="B391" s="713" t="s">
        <v>98</v>
      </c>
      <c r="C391" s="540"/>
      <c r="D391" s="497"/>
      <c r="E391" s="497"/>
      <c r="F391" s="498"/>
      <c r="G391" s="499"/>
      <c r="H391" s="497"/>
      <c r="I391" s="497"/>
      <c r="J391" s="500"/>
      <c r="K391" s="14"/>
      <c r="L391" s="14"/>
      <c r="M391" s="14"/>
      <c r="N391" s="15"/>
      <c r="O391" s="15"/>
    </row>
    <row r="392" spans="1:15" s="26" customFormat="1" ht="13.5" thickBot="1" x14ac:dyDescent="0.25">
      <c r="A392" s="338"/>
      <c r="B392" s="713" t="s">
        <v>557</v>
      </c>
      <c r="C392" s="542"/>
      <c r="D392" s="541"/>
      <c r="E392" s="497"/>
      <c r="F392" s="498"/>
      <c r="G392" s="499"/>
      <c r="H392" s="497"/>
      <c r="I392" s="497"/>
      <c r="J392" s="500"/>
      <c r="K392" s="488"/>
      <c r="L392" s="14"/>
      <c r="M392" s="14"/>
      <c r="N392" s="15"/>
      <c r="O392" s="15"/>
    </row>
    <row r="393" spans="1:15" s="26" customFormat="1" x14ac:dyDescent="0.2">
      <c r="A393" s="338" t="s">
        <v>393</v>
      </c>
      <c r="B393" s="264" t="s">
        <v>394</v>
      </c>
      <c r="C393" s="111">
        <v>3</v>
      </c>
      <c r="D393" s="111"/>
      <c r="E393" s="131" t="s">
        <v>62</v>
      </c>
      <c r="F393" s="265">
        <v>1.4E-2</v>
      </c>
      <c r="G393" s="266">
        <v>10</v>
      </c>
      <c r="H393" s="111">
        <v>100</v>
      </c>
      <c r="I393" s="111">
        <v>3</v>
      </c>
      <c r="J393" s="365">
        <v>3.5</v>
      </c>
      <c r="K393" s="476"/>
      <c r="L393" s="15"/>
      <c r="M393" s="15"/>
      <c r="N393" s="15"/>
      <c r="O393" s="15"/>
    </row>
    <row r="394" spans="1:15" s="26" customFormat="1" x14ac:dyDescent="0.2">
      <c r="A394" s="338" t="s">
        <v>602</v>
      </c>
      <c r="B394" s="556" t="s">
        <v>600</v>
      </c>
      <c r="C394" s="558" t="s">
        <v>601</v>
      </c>
      <c r="D394" s="558"/>
      <c r="E394" s="127" t="s">
        <v>62</v>
      </c>
      <c r="F394" s="537">
        <v>7.0000000000000001E-3</v>
      </c>
      <c r="G394" s="538">
        <v>16</v>
      </c>
      <c r="H394" s="600">
        <v>160</v>
      </c>
      <c r="I394" s="558">
        <v>1.5</v>
      </c>
      <c r="J394" s="539">
        <v>1.82</v>
      </c>
      <c r="K394" s="476"/>
      <c r="L394" s="15"/>
      <c r="M394" s="15"/>
      <c r="N394" s="15"/>
      <c r="O394" s="15"/>
    </row>
    <row r="395" spans="1:15" s="26" customFormat="1" x14ac:dyDescent="0.2">
      <c r="A395" s="338" t="s">
        <v>825</v>
      </c>
      <c r="B395" s="263" t="s">
        <v>720</v>
      </c>
      <c r="C395" s="112">
        <v>3</v>
      </c>
      <c r="D395" s="112"/>
      <c r="E395" s="127" t="s">
        <v>62</v>
      </c>
      <c r="F395" s="253">
        <v>1.4E-2</v>
      </c>
      <c r="G395" s="254">
        <v>10</v>
      </c>
      <c r="H395" s="112">
        <v>100</v>
      </c>
      <c r="I395" s="112">
        <v>3</v>
      </c>
      <c r="J395" s="366">
        <v>3.5</v>
      </c>
      <c r="K395" s="476"/>
      <c r="L395" s="15"/>
      <c r="M395" s="15"/>
      <c r="N395" s="15"/>
      <c r="O395" s="15"/>
    </row>
    <row r="396" spans="1:15" s="26" customFormat="1" x14ac:dyDescent="0.2">
      <c r="A396" s="338" t="s">
        <v>919</v>
      </c>
      <c r="B396" s="263" t="s">
        <v>918</v>
      </c>
      <c r="C396" s="112">
        <v>1.5</v>
      </c>
      <c r="D396" s="112"/>
      <c r="E396" s="127" t="s">
        <v>62</v>
      </c>
      <c r="F396" s="253">
        <v>7.0000000000000001E-3</v>
      </c>
      <c r="G396" s="254">
        <v>16</v>
      </c>
      <c r="H396" s="112">
        <v>160</v>
      </c>
      <c r="I396" s="112">
        <v>1.5</v>
      </c>
      <c r="J396" s="366">
        <v>1.82</v>
      </c>
      <c r="K396" s="476"/>
      <c r="L396" s="476"/>
      <c r="M396" s="476"/>
      <c r="N396" s="476"/>
      <c r="O396" s="476"/>
    </row>
    <row r="397" spans="1:15" s="26" customFormat="1" x14ac:dyDescent="0.2">
      <c r="A397" s="338" t="s">
        <v>920</v>
      </c>
      <c r="B397" s="263" t="s">
        <v>921</v>
      </c>
      <c r="C397" s="112">
        <v>3</v>
      </c>
      <c r="D397" s="112"/>
      <c r="E397" s="127" t="s">
        <v>62</v>
      </c>
      <c r="F397" s="253">
        <v>1.2E-2</v>
      </c>
      <c r="G397" s="254">
        <v>10</v>
      </c>
      <c r="H397" s="112">
        <v>100</v>
      </c>
      <c r="I397" s="112">
        <v>3</v>
      </c>
      <c r="J397" s="366">
        <v>3.5</v>
      </c>
      <c r="K397" s="476"/>
      <c r="L397" s="476"/>
      <c r="M397" s="476"/>
      <c r="N397" s="476"/>
      <c r="O397" s="476"/>
    </row>
    <row r="398" spans="1:15" s="26" customFormat="1" x14ac:dyDescent="0.2">
      <c r="A398" s="338" t="s">
        <v>1137</v>
      </c>
      <c r="B398" s="263" t="s">
        <v>1136</v>
      </c>
      <c r="C398" s="112" t="s">
        <v>1138</v>
      </c>
      <c r="D398" s="112">
        <v>80</v>
      </c>
      <c r="E398" s="127" t="s">
        <v>126</v>
      </c>
      <c r="F398" s="253">
        <v>1.7000000000000001E-2</v>
      </c>
      <c r="G398" s="254">
        <v>12</v>
      </c>
      <c r="H398" s="112">
        <v>72</v>
      </c>
      <c r="I398" s="112">
        <v>4.32</v>
      </c>
      <c r="J398" s="366">
        <v>4.97</v>
      </c>
      <c r="K398" s="476"/>
      <c r="L398" s="476"/>
      <c r="M398" s="476"/>
      <c r="N398" s="476"/>
      <c r="O398" s="476"/>
    </row>
    <row r="399" spans="1:15" s="26" customFormat="1" x14ac:dyDescent="0.2">
      <c r="A399" s="338" t="s">
        <v>941</v>
      </c>
      <c r="B399" s="263" t="s">
        <v>940</v>
      </c>
      <c r="C399" s="112" t="s">
        <v>532</v>
      </c>
      <c r="D399" s="112">
        <v>60</v>
      </c>
      <c r="E399" s="127" t="s">
        <v>126</v>
      </c>
      <c r="F399" s="253">
        <v>0.01</v>
      </c>
      <c r="G399" s="254">
        <v>13</v>
      </c>
      <c r="H399" s="112">
        <v>117</v>
      </c>
      <c r="I399" s="112">
        <v>2.4</v>
      </c>
      <c r="J399" s="366">
        <v>3.1</v>
      </c>
      <c r="K399" s="476"/>
      <c r="L399" s="476"/>
      <c r="M399" s="476"/>
      <c r="N399" s="476"/>
      <c r="O399" s="476"/>
    </row>
    <row r="400" spans="1:15" s="26" customFormat="1" x14ac:dyDescent="0.2">
      <c r="A400" s="338" t="s">
        <v>1142</v>
      </c>
      <c r="B400" s="263" t="s">
        <v>1139</v>
      </c>
      <c r="C400" s="112" t="s">
        <v>447</v>
      </c>
      <c r="D400" s="112">
        <v>80</v>
      </c>
      <c r="E400" s="127" t="s">
        <v>126</v>
      </c>
      <c r="F400" s="253">
        <v>1.7000000000000001E-2</v>
      </c>
      <c r="G400" s="254">
        <v>12</v>
      </c>
      <c r="H400" s="112">
        <v>72</v>
      </c>
      <c r="I400" s="112">
        <v>4</v>
      </c>
      <c r="J400" s="366">
        <v>4.54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943</v>
      </c>
      <c r="B401" s="263" t="s">
        <v>942</v>
      </c>
      <c r="C401" s="112" t="s">
        <v>532</v>
      </c>
      <c r="D401" s="112">
        <v>60</v>
      </c>
      <c r="E401" s="127" t="s">
        <v>126</v>
      </c>
      <c r="F401" s="253">
        <v>0.01</v>
      </c>
      <c r="G401" s="254">
        <v>13</v>
      </c>
      <c r="H401" s="112">
        <v>117</v>
      </c>
      <c r="I401" s="112">
        <v>2.4</v>
      </c>
      <c r="J401" s="366">
        <v>3.1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577</v>
      </c>
      <c r="B402" s="263" t="s">
        <v>576</v>
      </c>
      <c r="C402" s="112" t="s">
        <v>194</v>
      </c>
      <c r="D402" s="112">
        <v>6</v>
      </c>
      <c r="E402" s="127" t="s">
        <v>126</v>
      </c>
      <c r="F402" s="253">
        <v>1.7999999999999999E-2</v>
      </c>
      <c r="G402" s="254">
        <v>12</v>
      </c>
      <c r="H402" s="112">
        <v>72</v>
      </c>
      <c r="I402" s="112">
        <v>3</v>
      </c>
      <c r="J402" s="366">
        <v>3.75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984</v>
      </c>
      <c r="B403" s="263" t="s">
        <v>1241</v>
      </c>
      <c r="C403" s="112" t="s">
        <v>1242</v>
      </c>
      <c r="D403" s="112">
        <v>15</v>
      </c>
      <c r="E403" s="127" t="s">
        <v>126</v>
      </c>
      <c r="F403" s="253">
        <v>8.0000000000000002E-3</v>
      </c>
      <c r="G403" s="254">
        <v>16</v>
      </c>
      <c r="H403" s="112">
        <v>160</v>
      </c>
      <c r="I403" s="112">
        <v>1.77</v>
      </c>
      <c r="J403" s="366">
        <v>2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1095</v>
      </c>
      <c r="B404" s="263" t="s">
        <v>1098</v>
      </c>
      <c r="C404" s="112" t="s">
        <v>601</v>
      </c>
      <c r="D404" s="112"/>
      <c r="E404" s="127" t="s">
        <v>64</v>
      </c>
      <c r="F404" s="253">
        <v>8.0000000000000002E-3</v>
      </c>
      <c r="G404" s="254">
        <v>16</v>
      </c>
      <c r="H404" s="112">
        <v>160</v>
      </c>
      <c r="I404" s="112">
        <v>1.5</v>
      </c>
      <c r="J404" s="366">
        <v>1.83</v>
      </c>
      <c r="K404" s="476"/>
      <c r="L404" s="476"/>
      <c r="M404" s="476"/>
      <c r="N404" s="476"/>
      <c r="O404" s="476"/>
      <c r="P404" s="488"/>
    </row>
    <row r="405" spans="1:16" s="26" customFormat="1" x14ac:dyDescent="0.2">
      <c r="A405" s="338" t="s">
        <v>1096</v>
      </c>
      <c r="B405" s="263" t="s">
        <v>1099</v>
      </c>
      <c r="C405" s="112" t="s">
        <v>601</v>
      </c>
      <c r="D405" s="112"/>
      <c r="E405" s="127" t="s">
        <v>64</v>
      </c>
      <c r="F405" s="253">
        <v>8.0000000000000002E-3</v>
      </c>
      <c r="G405" s="254">
        <v>16</v>
      </c>
      <c r="H405" s="112">
        <v>160</v>
      </c>
      <c r="I405" s="112">
        <v>1.5</v>
      </c>
      <c r="J405" s="366">
        <v>1.83</v>
      </c>
      <c r="K405" s="476"/>
      <c r="L405" s="476"/>
      <c r="M405" s="476"/>
      <c r="N405" s="476"/>
      <c r="O405" s="476"/>
      <c r="P405" s="488"/>
    </row>
    <row r="406" spans="1:16" s="26" customFormat="1" x14ac:dyDescent="0.2">
      <c r="A406" s="338" t="s">
        <v>461</v>
      </c>
      <c r="B406" s="263" t="s">
        <v>1176</v>
      </c>
      <c r="C406" s="112">
        <v>4</v>
      </c>
      <c r="D406" s="112"/>
      <c r="E406" s="127" t="s">
        <v>64</v>
      </c>
      <c r="F406" s="253">
        <v>1.7999999999999999E-2</v>
      </c>
      <c r="G406" s="254">
        <v>12</v>
      </c>
      <c r="H406" s="112">
        <v>72</v>
      </c>
      <c r="I406" s="112">
        <v>4</v>
      </c>
      <c r="J406" s="366">
        <v>4.54</v>
      </c>
      <c r="K406" s="476"/>
      <c r="L406" s="476"/>
      <c r="M406" s="476"/>
      <c r="N406" s="476"/>
      <c r="O406" s="476"/>
      <c r="P406" s="488"/>
    </row>
    <row r="407" spans="1:16" s="26" customFormat="1" x14ac:dyDescent="0.2">
      <c r="A407" s="338" t="s">
        <v>866</v>
      </c>
      <c r="B407" s="263" t="s">
        <v>1177</v>
      </c>
      <c r="C407" s="112" t="s">
        <v>194</v>
      </c>
      <c r="D407" s="112">
        <v>8</v>
      </c>
      <c r="E407" s="127" t="s">
        <v>64</v>
      </c>
      <c r="F407" s="253">
        <v>1.7000000000000001E-2</v>
      </c>
      <c r="G407" s="254">
        <v>12</v>
      </c>
      <c r="H407" s="112">
        <v>72</v>
      </c>
      <c r="I407" s="112">
        <v>4</v>
      </c>
      <c r="J407" s="366">
        <v>4.74</v>
      </c>
      <c r="K407" s="476"/>
      <c r="L407" s="476"/>
      <c r="M407" s="476"/>
      <c r="N407" s="476"/>
      <c r="O407" s="476"/>
      <c r="P407" s="488"/>
    </row>
    <row r="408" spans="1:16" s="26" customFormat="1" x14ac:dyDescent="0.2">
      <c r="A408" s="338" t="s">
        <v>1207</v>
      </c>
      <c r="B408" s="263" t="s">
        <v>1208</v>
      </c>
      <c r="C408" s="112" t="s">
        <v>1209</v>
      </c>
      <c r="D408" s="112">
        <v>80</v>
      </c>
      <c r="E408" s="127" t="s">
        <v>62</v>
      </c>
      <c r="F408" s="253">
        <v>1.7000000000000001E-2</v>
      </c>
      <c r="G408" s="254">
        <v>12</v>
      </c>
      <c r="H408" s="112">
        <v>72</v>
      </c>
      <c r="I408" s="112">
        <v>4.4800000000000004</v>
      </c>
      <c r="J408" s="366">
        <v>4.82</v>
      </c>
      <c r="K408" s="476"/>
      <c r="L408" s="476"/>
      <c r="M408" s="476"/>
      <c r="N408" s="476"/>
      <c r="O408" s="476"/>
      <c r="P408" s="488"/>
    </row>
    <row r="409" spans="1:16" s="26" customFormat="1" x14ac:dyDescent="0.2">
      <c r="A409" s="338" t="s">
        <v>1145</v>
      </c>
      <c r="B409" s="263" t="s">
        <v>1143</v>
      </c>
      <c r="C409" s="112" t="s">
        <v>1144</v>
      </c>
      <c r="D409" s="112">
        <v>80</v>
      </c>
      <c r="E409" s="127" t="s">
        <v>64</v>
      </c>
      <c r="F409" s="253">
        <v>1.7000000000000001E-2</v>
      </c>
      <c r="G409" s="254">
        <v>12</v>
      </c>
      <c r="H409" s="112">
        <v>72</v>
      </c>
      <c r="I409" s="112">
        <v>4.6399999999999997</v>
      </c>
      <c r="J409" s="366">
        <v>5.34</v>
      </c>
      <c r="K409" s="476"/>
      <c r="L409" s="476"/>
      <c r="M409" s="476"/>
      <c r="N409" s="476"/>
      <c r="O409" s="476"/>
      <c r="P409" s="488"/>
    </row>
    <row r="410" spans="1:16" s="26" customFormat="1" x14ac:dyDescent="0.2">
      <c r="A410" s="338" t="s">
        <v>1263</v>
      </c>
      <c r="B410" s="263" t="s">
        <v>902</v>
      </c>
      <c r="C410" s="112" t="s">
        <v>194</v>
      </c>
      <c r="D410" s="112">
        <v>8</v>
      </c>
      <c r="E410" s="127" t="s">
        <v>64</v>
      </c>
      <c r="F410" s="253">
        <v>1.7000000000000001E-2</v>
      </c>
      <c r="G410" s="254">
        <v>12</v>
      </c>
      <c r="H410" s="112">
        <v>72</v>
      </c>
      <c r="I410" s="112">
        <v>3</v>
      </c>
      <c r="J410" s="366">
        <v>3.35</v>
      </c>
      <c r="K410" s="476"/>
      <c r="L410" s="15"/>
      <c r="M410" s="15"/>
      <c r="N410" s="15"/>
      <c r="O410" s="15"/>
    </row>
    <row r="411" spans="1:16" s="26" customFormat="1" x14ac:dyDescent="0.2">
      <c r="A411" s="338" t="s">
        <v>901</v>
      </c>
      <c r="B411" s="263" t="s">
        <v>900</v>
      </c>
      <c r="C411" s="112">
        <v>3</v>
      </c>
      <c r="D411" s="112"/>
      <c r="E411" s="127" t="s">
        <v>64</v>
      </c>
      <c r="F411" s="253">
        <v>1.2E-2</v>
      </c>
      <c r="G411" s="254">
        <v>10</v>
      </c>
      <c r="H411" s="112">
        <v>100</v>
      </c>
      <c r="I411" s="112">
        <v>3</v>
      </c>
      <c r="J411" s="366">
        <v>3.22</v>
      </c>
      <c r="K411" s="476"/>
      <c r="L411" s="476"/>
      <c r="M411" s="476"/>
      <c r="N411" s="476"/>
      <c r="O411" s="476"/>
    </row>
    <row r="412" spans="1:16" s="26" customFormat="1" ht="13.5" thickBot="1" x14ac:dyDescent="0.25">
      <c r="A412" s="338" t="s">
        <v>931</v>
      </c>
      <c r="B412" s="263" t="s">
        <v>929</v>
      </c>
      <c r="C412" s="112" t="s">
        <v>930</v>
      </c>
      <c r="D412" s="112">
        <v>8</v>
      </c>
      <c r="E412" s="127" t="s">
        <v>64</v>
      </c>
      <c r="F412" s="253">
        <v>1.7000000000000001E-2</v>
      </c>
      <c r="G412" s="254">
        <v>12</v>
      </c>
      <c r="H412" s="112">
        <v>72</v>
      </c>
      <c r="I412" s="112">
        <v>1.68</v>
      </c>
      <c r="J412" s="366">
        <v>2</v>
      </c>
      <c r="K412" s="476"/>
      <c r="L412" s="476"/>
      <c r="M412" s="476"/>
      <c r="N412" s="476"/>
      <c r="O412" s="476"/>
    </row>
    <row r="413" spans="1:16" s="26" customFormat="1" ht="13.5" thickBot="1" x14ac:dyDescent="0.25">
      <c r="A413" s="338"/>
      <c r="B413" s="713" t="s">
        <v>559</v>
      </c>
      <c r="C413" s="542"/>
      <c r="D413" s="541"/>
      <c r="E413" s="497"/>
      <c r="F413" s="498"/>
      <c r="G413" s="499"/>
      <c r="H413" s="497"/>
      <c r="I413" s="497"/>
      <c r="J413" s="500"/>
      <c r="K413" s="476"/>
      <c r="L413" s="15"/>
      <c r="M413" s="15"/>
      <c r="N413" s="15"/>
      <c r="O413" s="15"/>
    </row>
    <row r="414" spans="1:16" s="26" customFormat="1" x14ac:dyDescent="0.2">
      <c r="A414" s="338" t="s">
        <v>609</v>
      </c>
      <c r="B414" s="682" t="s">
        <v>608</v>
      </c>
      <c r="C414" s="274">
        <v>1.5</v>
      </c>
      <c r="D414" s="112"/>
      <c r="E414" s="127" t="s">
        <v>126</v>
      </c>
      <c r="F414" s="253">
        <v>7.0000000000000001E-3</v>
      </c>
      <c r="G414" s="254">
        <v>16</v>
      </c>
      <c r="H414" s="112">
        <v>160</v>
      </c>
      <c r="I414" s="112">
        <v>1.5</v>
      </c>
      <c r="J414" s="366">
        <v>1.83</v>
      </c>
      <c r="K414" s="476"/>
      <c r="L414" s="15"/>
      <c r="M414" s="15"/>
      <c r="N414" s="15"/>
      <c r="O414" s="15"/>
    </row>
    <row r="415" spans="1:16" s="26" customFormat="1" x14ac:dyDescent="0.2">
      <c r="A415" s="338" t="s">
        <v>823</v>
      </c>
      <c r="B415" s="682" t="s">
        <v>822</v>
      </c>
      <c r="C415" s="274">
        <v>4</v>
      </c>
      <c r="D415" s="112"/>
      <c r="E415" s="127" t="s">
        <v>126</v>
      </c>
      <c r="F415" s="253">
        <v>1.7999999999999999E-2</v>
      </c>
      <c r="G415" s="254">
        <v>12</v>
      </c>
      <c r="H415" s="112">
        <v>72</v>
      </c>
      <c r="I415" s="112">
        <v>4</v>
      </c>
      <c r="J415" s="366">
        <v>4.28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606</v>
      </c>
      <c r="B416" s="682" t="s">
        <v>607</v>
      </c>
      <c r="C416" s="274">
        <v>1.5</v>
      </c>
      <c r="D416" s="112"/>
      <c r="E416" s="127" t="s">
        <v>126</v>
      </c>
      <c r="F416" s="253">
        <v>7.0000000000000001E-3</v>
      </c>
      <c r="G416" s="254">
        <v>16</v>
      </c>
      <c r="H416" s="112">
        <v>160</v>
      </c>
      <c r="I416" s="112">
        <v>1.5</v>
      </c>
      <c r="J416" s="366">
        <v>1.83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824</v>
      </c>
      <c r="B417" s="682" t="s">
        <v>821</v>
      </c>
      <c r="C417" s="274">
        <v>4</v>
      </c>
      <c r="D417" s="112"/>
      <c r="E417" s="127" t="s">
        <v>126</v>
      </c>
      <c r="F417" s="253">
        <v>1.7999999999999999E-2</v>
      </c>
      <c r="G417" s="254">
        <v>12</v>
      </c>
      <c r="H417" s="112">
        <v>72</v>
      </c>
      <c r="I417" s="112">
        <v>4</v>
      </c>
      <c r="J417" s="366">
        <v>4.28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858</v>
      </c>
      <c r="B418" s="682" t="s">
        <v>859</v>
      </c>
      <c r="C418" s="274">
        <v>1.5</v>
      </c>
      <c r="D418" s="112"/>
      <c r="E418" s="127" t="s">
        <v>126</v>
      </c>
      <c r="F418" s="253">
        <v>7.0000000000000001E-3</v>
      </c>
      <c r="G418" s="254">
        <v>16</v>
      </c>
      <c r="H418" s="112">
        <v>160</v>
      </c>
      <c r="I418" s="112">
        <v>1.5</v>
      </c>
      <c r="J418" s="366">
        <v>1.83</v>
      </c>
      <c r="K418" s="476"/>
      <c r="L418" s="15"/>
      <c r="M418" s="15"/>
      <c r="N418" s="15"/>
      <c r="O418" s="15"/>
    </row>
    <row r="419" spans="1:15" s="26" customFormat="1" ht="13.5" customHeight="1" x14ac:dyDescent="0.2">
      <c r="A419" s="338" t="s">
        <v>1206</v>
      </c>
      <c r="B419" s="682" t="s">
        <v>975</v>
      </c>
      <c r="C419" s="274" t="s">
        <v>536</v>
      </c>
      <c r="D419" s="112">
        <v>160</v>
      </c>
      <c r="E419" s="127" t="s">
        <v>126</v>
      </c>
      <c r="F419" s="253">
        <v>1.7999999999999999E-2</v>
      </c>
      <c r="G419" s="254">
        <v>12</v>
      </c>
      <c r="H419" s="112">
        <v>72</v>
      </c>
      <c r="I419" s="112">
        <v>4</v>
      </c>
      <c r="J419" s="366">
        <v>4.6970000000000001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490</v>
      </c>
      <c r="B420" s="682" t="s">
        <v>518</v>
      </c>
      <c r="C420" s="274" t="s">
        <v>491</v>
      </c>
      <c r="D420" s="112">
        <v>8</v>
      </c>
      <c r="E420" s="127" t="s">
        <v>126</v>
      </c>
      <c r="F420" s="253">
        <v>1.2E-2</v>
      </c>
      <c r="G420" s="254">
        <v>10</v>
      </c>
      <c r="H420" s="112">
        <v>100</v>
      </c>
      <c r="I420" s="112">
        <v>2.2400000000000002</v>
      </c>
      <c r="J420" s="366">
        <v>2.8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1132</v>
      </c>
      <c r="B421" s="682" t="s">
        <v>1133</v>
      </c>
      <c r="C421" s="274" t="s">
        <v>189</v>
      </c>
      <c r="D421" s="112">
        <v>8</v>
      </c>
      <c r="E421" s="127" t="s">
        <v>126</v>
      </c>
      <c r="F421" s="253">
        <v>1.7000000000000001E-2</v>
      </c>
      <c r="G421" s="254">
        <v>9</v>
      </c>
      <c r="H421" s="112">
        <v>72</v>
      </c>
      <c r="I421" s="112">
        <v>1.6</v>
      </c>
      <c r="J421" s="366">
        <v>2.29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492</v>
      </c>
      <c r="B422" s="682" t="s">
        <v>519</v>
      </c>
      <c r="C422" s="274" t="s">
        <v>491</v>
      </c>
      <c r="D422" s="112">
        <v>8</v>
      </c>
      <c r="E422" s="127" t="s">
        <v>126</v>
      </c>
      <c r="F422" s="253">
        <v>1.2E-2</v>
      </c>
      <c r="G422" s="254">
        <v>10</v>
      </c>
      <c r="H422" s="112">
        <v>100</v>
      </c>
      <c r="I422" s="112">
        <v>2.2400000000000002</v>
      </c>
      <c r="J422" s="366">
        <v>2.8</v>
      </c>
      <c r="K422" s="476"/>
      <c r="L422" s="15"/>
      <c r="M422" s="15"/>
      <c r="N422" s="15"/>
      <c r="O422" s="15"/>
    </row>
    <row r="423" spans="1:15" s="26" customFormat="1" x14ac:dyDescent="0.2">
      <c r="A423" s="338" t="s">
        <v>1135</v>
      </c>
      <c r="B423" s="682" t="s">
        <v>1134</v>
      </c>
      <c r="C423" s="274" t="s">
        <v>189</v>
      </c>
      <c r="D423" s="112">
        <v>8</v>
      </c>
      <c r="E423" s="127" t="s">
        <v>126</v>
      </c>
      <c r="F423" s="253">
        <v>1.7000000000000001E-2</v>
      </c>
      <c r="G423" s="254">
        <v>9</v>
      </c>
      <c r="H423" s="112">
        <v>72</v>
      </c>
      <c r="I423" s="112">
        <v>1.6</v>
      </c>
      <c r="J423" s="366">
        <v>2.29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375</v>
      </c>
      <c r="B424" s="682" t="s">
        <v>168</v>
      </c>
      <c r="C424" s="274" t="s">
        <v>166</v>
      </c>
      <c r="D424" s="112">
        <v>200</v>
      </c>
      <c r="E424" s="127" t="s">
        <v>126</v>
      </c>
      <c r="F424" s="253">
        <v>1.7999999999999999E-2</v>
      </c>
      <c r="G424" s="254">
        <v>12</v>
      </c>
      <c r="H424" s="112">
        <v>72</v>
      </c>
      <c r="I424" s="112">
        <v>4</v>
      </c>
      <c r="J424" s="366">
        <v>5.04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904</v>
      </c>
      <c r="B425" s="682" t="s">
        <v>903</v>
      </c>
      <c r="C425" s="274" t="s">
        <v>189</v>
      </c>
      <c r="D425" s="112">
        <v>8</v>
      </c>
      <c r="E425" s="127" t="s">
        <v>126</v>
      </c>
      <c r="F425" s="253">
        <v>1.7000000000000001E-2</v>
      </c>
      <c r="G425" s="254">
        <v>8</v>
      </c>
      <c r="H425" s="112">
        <v>72</v>
      </c>
      <c r="I425" s="112">
        <v>1.6</v>
      </c>
      <c r="J425" s="366">
        <v>2.02</v>
      </c>
      <c r="K425" s="476"/>
      <c r="L425" s="15"/>
      <c r="M425" s="15"/>
      <c r="N425" s="15"/>
      <c r="O425" s="15"/>
    </row>
    <row r="426" spans="1:15" s="26" customFormat="1" ht="13.5" customHeight="1" x14ac:dyDescent="0.2">
      <c r="A426" s="338" t="s">
        <v>906</v>
      </c>
      <c r="B426" s="682" t="s">
        <v>905</v>
      </c>
      <c r="C426" s="274">
        <v>2</v>
      </c>
      <c r="D426" s="112"/>
      <c r="E426" s="127" t="s">
        <v>126</v>
      </c>
      <c r="F426" s="253">
        <v>1.2E-2</v>
      </c>
      <c r="G426" s="254">
        <v>10</v>
      </c>
      <c r="H426" s="112">
        <v>100</v>
      </c>
      <c r="I426" s="112">
        <v>2</v>
      </c>
      <c r="J426" s="366">
        <v>2.2000000000000002</v>
      </c>
      <c r="K426" s="476"/>
      <c r="L426" s="15"/>
      <c r="M426" s="15"/>
      <c r="N426" s="15"/>
      <c r="O426" s="15"/>
    </row>
    <row r="427" spans="1:15" s="26" customFormat="1" ht="13.5" customHeight="1" x14ac:dyDescent="0.2">
      <c r="A427" s="338" t="s">
        <v>724</v>
      </c>
      <c r="B427" s="682" t="s">
        <v>1100</v>
      </c>
      <c r="C427" s="274" t="s">
        <v>1002</v>
      </c>
      <c r="D427" s="112">
        <v>6</v>
      </c>
      <c r="E427" s="127" t="s">
        <v>126</v>
      </c>
      <c r="F427" s="253">
        <v>8.0000000000000002E-3</v>
      </c>
      <c r="G427" s="254">
        <v>16</v>
      </c>
      <c r="H427" s="112">
        <v>144</v>
      </c>
      <c r="I427" s="112">
        <v>0.9</v>
      </c>
      <c r="J427" s="366">
        <v>1.3544</v>
      </c>
      <c r="K427" s="476"/>
      <c r="L427" s="15"/>
      <c r="M427" s="15"/>
      <c r="N427" s="15"/>
      <c r="O427" s="15"/>
    </row>
    <row r="428" spans="1:15" s="26" customFormat="1" ht="13.5" customHeight="1" x14ac:dyDescent="0.2">
      <c r="A428" s="338" t="s">
        <v>913</v>
      </c>
      <c r="B428" s="682" t="s">
        <v>912</v>
      </c>
      <c r="C428" s="274">
        <v>3.3</v>
      </c>
      <c r="D428" s="112"/>
      <c r="E428" s="127" t="s">
        <v>126</v>
      </c>
      <c r="F428" s="253">
        <v>1.7999999999999999E-2</v>
      </c>
      <c r="G428" s="254">
        <v>12</v>
      </c>
      <c r="H428" s="112">
        <v>72</v>
      </c>
      <c r="I428" s="112">
        <v>3.3</v>
      </c>
      <c r="J428" s="366">
        <v>3.58</v>
      </c>
      <c r="K428" s="476"/>
      <c r="L428" s="15"/>
      <c r="M428" s="15"/>
      <c r="N428" s="15"/>
      <c r="O428" s="15"/>
    </row>
    <row r="429" spans="1:15" s="26" customFormat="1" ht="13.5" customHeight="1" x14ac:dyDescent="0.2">
      <c r="A429" s="338" t="s">
        <v>917</v>
      </c>
      <c r="B429" s="682" t="s">
        <v>916</v>
      </c>
      <c r="C429" s="759" t="s">
        <v>194</v>
      </c>
      <c r="D429" s="758">
        <v>6</v>
      </c>
      <c r="E429" s="127" t="s">
        <v>126</v>
      </c>
      <c r="F429" s="726">
        <v>1.7999999999999999E-2</v>
      </c>
      <c r="G429" s="727">
        <v>12</v>
      </c>
      <c r="H429" s="758">
        <v>72</v>
      </c>
      <c r="I429" s="758">
        <v>3</v>
      </c>
      <c r="J429" s="728">
        <v>3.33</v>
      </c>
      <c r="K429" s="476"/>
      <c r="L429" s="15"/>
      <c r="M429" s="15"/>
      <c r="N429" s="15"/>
      <c r="O429" s="15"/>
    </row>
    <row r="430" spans="1:15" s="26" customFormat="1" x14ac:dyDescent="0.2">
      <c r="A430" s="338" t="s">
        <v>711</v>
      </c>
      <c r="B430" s="682" t="s">
        <v>709</v>
      </c>
      <c r="C430" s="274">
        <v>1.5</v>
      </c>
      <c r="D430" s="112"/>
      <c r="E430" s="127" t="s">
        <v>126</v>
      </c>
      <c r="F430" s="253">
        <v>7.0000000000000001E-3</v>
      </c>
      <c r="G430" s="254">
        <v>16</v>
      </c>
      <c r="H430" s="112">
        <v>144</v>
      </c>
      <c r="I430" s="112">
        <v>1.5</v>
      </c>
      <c r="J430" s="366">
        <v>1.83</v>
      </c>
      <c r="K430" s="578"/>
      <c r="L430" s="544"/>
      <c r="M430" s="544"/>
      <c r="N430" s="544"/>
      <c r="O430" s="544"/>
    </row>
    <row r="431" spans="1:15" s="26" customFormat="1" x14ac:dyDescent="0.2">
      <c r="A431" s="338" t="s">
        <v>915</v>
      </c>
      <c r="B431" s="760" t="s">
        <v>914</v>
      </c>
      <c r="C431" s="759" t="s">
        <v>194</v>
      </c>
      <c r="D431" s="758">
        <v>6</v>
      </c>
      <c r="E431" s="127" t="s">
        <v>126</v>
      </c>
      <c r="F431" s="726">
        <v>1.7999999999999999E-2</v>
      </c>
      <c r="G431" s="727">
        <v>12</v>
      </c>
      <c r="H431" s="758">
        <v>72</v>
      </c>
      <c r="I431" s="758">
        <v>3</v>
      </c>
      <c r="J431" s="728">
        <v>3.33</v>
      </c>
      <c r="K431" s="578"/>
      <c r="L431" s="544"/>
      <c r="M431" s="544"/>
      <c r="N431" s="544"/>
      <c r="O431" s="544"/>
    </row>
    <row r="432" spans="1:15" s="26" customFormat="1" ht="13.5" thickBot="1" x14ac:dyDescent="0.25">
      <c r="A432" s="338" t="s">
        <v>712</v>
      </c>
      <c r="B432" s="714" t="s">
        <v>710</v>
      </c>
      <c r="C432" s="606">
        <v>1.5</v>
      </c>
      <c r="D432" s="113"/>
      <c r="E432" s="117" t="s">
        <v>126</v>
      </c>
      <c r="F432" s="316">
        <v>7.0000000000000001E-3</v>
      </c>
      <c r="G432" s="317">
        <v>16</v>
      </c>
      <c r="H432" s="113">
        <v>144</v>
      </c>
      <c r="I432" s="113">
        <v>1.5</v>
      </c>
      <c r="J432" s="367">
        <v>1.83</v>
      </c>
      <c r="K432" s="578"/>
      <c r="L432" s="544"/>
      <c r="M432" s="544"/>
      <c r="N432" s="544"/>
      <c r="O432" s="544"/>
    </row>
    <row r="433" spans="1:15" s="26" customFormat="1" ht="13.5" thickBot="1" x14ac:dyDescent="0.25">
      <c r="A433" s="338"/>
      <c r="B433" s="315" t="s">
        <v>97</v>
      </c>
      <c r="C433" s="258"/>
      <c r="D433" s="261"/>
      <c r="E433" s="114"/>
      <c r="F433" s="259"/>
      <c r="G433" s="260"/>
      <c r="H433" s="261"/>
      <c r="I433" s="261"/>
      <c r="J433" s="262"/>
      <c r="K433" s="363"/>
      <c r="L433" s="363"/>
      <c r="M433" s="363"/>
      <c r="N433" s="363"/>
      <c r="O433" s="363"/>
    </row>
    <row r="434" spans="1:15" s="26" customFormat="1" x14ac:dyDescent="0.2">
      <c r="A434" s="338" t="s">
        <v>669</v>
      </c>
      <c r="B434" s="715" t="s">
        <v>207</v>
      </c>
      <c r="C434" s="693" t="s">
        <v>72</v>
      </c>
      <c r="D434" s="111">
        <v>9</v>
      </c>
      <c r="E434" s="131" t="s">
        <v>63</v>
      </c>
      <c r="F434" s="265">
        <v>1.7000000000000001E-2</v>
      </c>
      <c r="G434" s="266">
        <v>8</v>
      </c>
      <c r="H434" s="111">
        <v>64</v>
      </c>
      <c r="I434" s="111">
        <v>3.6</v>
      </c>
      <c r="J434" s="365">
        <v>4.66</v>
      </c>
      <c r="K434" s="476"/>
      <c r="L434" s="15"/>
      <c r="M434" s="15"/>
      <c r="N434" s="15"/>
      <c r="O434" s="15"/>
    </row>
    <row r="435" spans="1:15" s="26" customFormat="1" ht="13.5" thickBot="1" x14ac:dyDescent="0.25">
      <c r="A435" s="338" t="s">
        <v>668</v>
      </c>
      <c r="B435" s="714" t="s">
        <v>208</v>
      </c>
      <c r="C435" s="606" t="s">
        <v>72</v>
      </c>
      <c r="D435" s="113">
        <v>9</v>
      </c>
      <c r="E435" s="117" t="s">
        <v>63</v>
      </c>
      <c r="F435" s="316">
        <v>1.7000000000000001E-2</v>
      </c>
      <c r="G435" s="317">
        <v>8</v>
      </c>
      <c r="H435" s="113">
        <v>64</v>
      </c>
      <c r="I435" s="113">
        <v>3.6</v>
      </c>
      <c r="J435" s="367">
        <v>4.66</v>
      </c>
      <c r="K435" s="476"/>
      <c r="L435" s="15"/>
      <c r="M435" s="15"/>
      <c r="N435" s="15"/>
      <c r="O435" s="15"/>
    </row>
    <row r="436" spans="1:15" s="26" customFormat="1" ht="13.5" thickBot="1" x14ac:dyDescent="0.25">
      <c r="A436" s="338"/>
      <c r="B436" s="743" t="s">
        <v>174</v>
      </c>
      <c r="C436" s="540"/>
      <c r="D436" s="497"/>
      <c r="E436" s="497"/>
      <c r="F436" s="498"/>
      <c r="G436" s="499"/>
      <c r="H436" s="497"/>
      <c r="I436" s="497"/>
      <c r="J436" s="500"/>
      <c r="K436" s="14"/>
      <c r="L436" s="14"/>
      <c r="M436" s="14"/>
      <c r="N436" s="15"/>
      <c r="O436" s="15"/>
    </row>
    <row r="437" spans="1:15" s="26" customFormat="1" x14ac:dyDescent="0.2">
      <c r="A437" s="616" t="s">
        <v>1090</v>
      </c>
      <c r="B437" s="869" t="s">
        <v>1089</v>
      </c>
      <c r="C437" s="477" t="s">
        <v>1091</v>
      </c>
      <c r="D437" s="111">
        <v>13</v>
      </c>
      <c r="E437" s="111" t="s">
        <v>126</v>
      </c>
      <c r="F437" s="265">
        <v>1.2E-2</v>
      </c>
      <c r="G437" s="266">
        <v>10</v>
      </c>
      <c r="H437" s="111">
        <v>100</v>
      </c>
      <c r="I437" s="111">
        <v>1.0920000000000001</v>
      </c>
      <c r="J437" s="111">
        <v>1.81</v>
      </c>
      <c r="K437" s="14"/>
      <c r="L437" s="14"/>
      <c r="M437" s="14"/>
      <c r="N437" s="14"/>
      <c r="O437" s="15"/>
    </row>
    <row r="438" spans="1:15" s="26" customFormat="1" ht="12.75" customHeight="1" x14ac:dyDescent="0.2">
      <c r="A438" s="616" t="s">
        <v>868</v>
      </c>
      <c r="B438" s="736" t="s">
        <v>1088</v>
      </c>
      <c r="C438" s="737" t="s">
        <v>79</v>
      </c>
      <c r="D438" s="845">
        <v>6</v>
      </c>
      <c r="E438" s="536" t="s">
        <v>126</v>
      </c>
      <c r="F438" s="537">
        <v>8.0000000000000002E-3</v>
      </c>
      <c r="G438" s="538">
        <v>16</v>
      </c>
      <c r="H438" s="845">
        <v>144</v>
      </c>
      <c r="I438" s="845">
        <v>0.9</v>
      </c>
      <c r="J438" s="539">
        <v>1.3544</v>
      </c>
      <c r="K438" s="476"/>
      <c r="L438" s="15"/>
      <c r="M438" s="15"/>
      <c r="N438" s="15"/>
      <c r="O438" s="15"/>
    </row>
    <row r="439" spans="1:15" s="26" customFormat="1" ht="13.5" customHeight="1" x14ac:dyDescent="0.2">
      <c r="A439" s="338" t="s">
        <v>869</v>
      </c>
      <c r="B439" s="738" t="s">
        <v>1122</v>
      </c>
      <c r="C439" s="436" t="s">
        <v>79</v>
      </c>
      <c r="D439" s="112">
        <v>6</v>
      </c>
      <c r="E439" s="127" t="s">
        <v>126</v>
      </c>
      <c r="F439" s="253">
        <v>8.0000000000000002E-3</v>
      </c>
      <c r="G439" s="254">
        <v>16</v>
      </c>
      <c r="H439" s="112">
        <v>144</v>
      </c>
      <c r="I439" s="112">
        <v>0.9</v>
      </c>
      <c r="J439" s="366">
        <v>1.3544</v>
      </c>
      <c r="K439" s="488"/>
      <c r="L439" s="14"/>
      <c r="M439" s="14"/>
      <c r="N439" s="15"/>
      <c r="O439" s="15"/>
    </row>
    <row r="440" spans="1:15" s="26" customFormat="1" ht="13.5" customHeight="1" x14ac:dyDescent="0.2">
      <c r="A440" s="616"/>
      <c r="B440" s="314" t="s">
        <v>99</v>
      </c>
      <c r="C440" s="255"/>
      <c r="D440" s="819"/>
      <c r="E440" s="138"/>
      <c r="F440" s="256"/>
      <c r="G440" s="257"/>
      <c r="H440" s="819"/>
      <c r="I440" s="819"/>
      <c r="J440" s="823"/>
      <c r="K440" s="14"/>
      <c r="L440" s="14"/>
      <c r="M440" s="14"/>
      <c r="N440" s="15"/>
      <c r="O440" s="15"/>
    </row>
    <row r="441" spans="1:15" s="26" customFormat="1" x14ac:dyDescent="0.2">
      <c r="A441" s="338" t="s">
        <v>786</v>
      </c>
      <c r="B441" s="738" t="s">
        <v>203</v>
      </c>
      <c r="C441" s="436" t="s">
        <v>182</v>
      </c>
      <c r="D441" s="112">
        <v>4</v>
      </c>
      <c r="E441" s="127" t="s">
        <v>126</v>
      </c>
      <c r="F441" s="253">
        <v>1.2E-2</v>
      </c>
      <c r="G441" s="254">
        <v>10</v>
      </c>
      <c r="H441" s="112">
        <v>100</v>
      </c>
      <c r="I441" s="112">
        <v>4</v>
      </c>
      <c r="J441" s="366">
        <v>4.54</v>
      </c>
      <c r="K441" s="476"/>
      <c r="L441" s="15"/>
      <c r="M441" s="15"/>
      <c r="N441" s="15"/>
      <c r="O441" s="15"/>
    </row>
    <row r="442" spans="1:15" s="26" customFormat="1" x14ac:dyDescent="0.2">
      <c r="A442" s="338" t="s">
        <v>1118</v>
      </c>
      <c r="B442" s="738" t="s">
        <v>1119</v>
      </c>
      <c r="C442" s="436" t="s">
        <v>194</v>
      </c>
      <c r="D442" s="112">
        <v>10</v>
      </c>
      <c r="E442" s="127" t="s">
        <v>126</v>
      </c>
      <c r="F442" s="253">
        <v>1.7000000000000001E-2</v>
      </c>
      <c r="G442" s="254">
        <v>12</v>
      </c>
      <c r="H442" s="112">
        <v>72</v>
      </c>
      <c r="I442" s="112">
        <v>5</v>
      </c>
      <c r="J442" s="366">
        <v>5.42</v>
      </c>
      <c r="K442" s="476"/>
      <c r="L442" s="476"/>
      <c r="M442" s="476"/>
      <c r="N442" s="476"/>
      <c r="O442" s="476"/>
    </row>
    <row r="443" spans="1:15" s="26" customFormat="1" x14ac:dyDescent="0.2">
      <c r="A443" s="338" t="s">
        <v>1063</v>
      </c>
      <c r="B443" s="738" t="s">
        <v>1064</v>
      </c>
      <c r="C443" s="436" t="s">
        <v>202</v>
      </c>
      <c r="D443" s="112"/>
      <c r="E443" s="127" t="s">
        <v>62</v>
      </c>
      <c r="F443" s="253">
        <v>1.2E-2</v>
      </c>
      <c r="G443" s="254">
        <v>10</v>
      </c>
      <c r="H443" s="112">
        <v>100</v>
      </c>
      <c r="I443" s="112">
        <v>4</v>
      </c>
      <c r="J443" s="366">
        <v>4.24</v>
      </c>
      <c r="K443" s="476"/>
      <c r="L443" s="476"/>
      <c r="M443" s="476"/>
      <c r="N443" s="476"/>
      <c r="O443" s="476"/>
    </row>
    <row r="444" spans="1:15" s="26" customFormat="1" x14ac:dyDescent="0.2">
      <c r="A444" s="338" t="s">
        <v>935</v>
      </c>
      <c r="B444" s="750" t="s">
        <v>933</v>
      </c>
      <c r="C444" s="436" t="s">
        <v>189</v>
      </c>
      <c r="D444" s="112">
        <v>10</v>
      </c>
      <c r="E444" s="127" t="s">
        <v>62</v>
      </c>
      <c r="F444" s="253">
        <v>1.7000000000000001E-2</v>
      </c>
      <c r="G444" s="254">
        <v>8</v>
      </c>
      <c r="H444" s="112">
        <v>72</v>
      </c>
      <c r="I444" s="112">
        <v>2</v>
      </c>
      <c r="J444" s="366">
        <v>2.4</v>
      </c>
      <c r="K444" s="476"/>
      <c r="L444" s="476"/>
      <c r="M444" s="476"/>
      <c r="N444" s="476"/>
      <c r="O444" s="476"/>
    </row>
    <row r="445" spans="1:15" s="26" customFormat="1" x14ac:dyDescent="0.2">
      <c r="A445" s="338" t="s">
        <v>813</v>
      </c>
      <c r="B445" s="1054" t="s">
        <v>814</v>
      </c>
      <c r="C445" s="1055" t="s">
        <v>182</v>
      </c>
      <c r="D445" s="701">
        <v>4</v>
      </c>
      <c r="E445" s="702" t="s">
        <v>62</v>
      </c>
      <c r="F445" s="703">
        <v>1.2E-2</v>
      </c>
      <c r="G445" s="704">
        <v>10</v>
      </c>
      <c r="H445" s="701">
        <v>100</v>
      </c>
      <c r="I445" s="701">
        <v>4</v>
      </c>
      <c r="J445" s="705">
        <v>4.54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1059</v>
      </c>
      <c r="B446" s="738" t="s">
        <v>1060</v>
      </c>
      <c r="C446" s="436" t="s">
        <v>202</v>
      </c>
      <c r="D446" s="112"/>
      <c r="E446" s="127" t="s">
        <v>62</v>
      </c>
      <c r="F446" s="253">
        <v>1.2E-2</v>
      </c>
      <c r="G446" s="254">
        <v>10</v>
      </c>
      <c r="H446" s="112">
        <v>100</v>
      </c>
      <c r="I446" s="112">
        <v>4</v>
      </c>
      <c r="J446" s="366">
        <v>4.24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1302</v>
      </c>
      <c r="B447" s="1054" t="s">
        <v>1303</v>
      </c>
      <c r="C447" s="1055" t="s">
        <v>182</v>
      </c>
      <c r="D447" s="701">
        <v>4</v>
      </c>
      <c r="E447" s="702" t="s">
        <v>62</v>
      </c>
      <c r="F447" s="703">
        <v>1.2E-2</v>
      </c>
      <c r="G447" s="704">
        <v>10</v>
      </c>
      <c r="H447" s="701">
        <v>100</v>
      </c>
      <c r="I447" s="701">
        <v>4</v>
      </c>
      <c r="J447" s="705">
        <v>4.54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1061</v>
      </c>
      <c r="B448" s="750" t="s">
        <v>1062</v>
      </c>
      <c r="C448" s="436" t="s">
        <v>202</v>
      </c>
      <c r="D448" s="112"/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4.24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1042</v>
      </c>
      <c r="B449" s="738" t="s">
        <v>1019</v>
      </c>
      <c r="C449" s="436" t="s">
        <v>31</v>
      </c>
      <c r="D449" s="112">
        <v>10</v>
      </c>
      <c r="E449" s="127" t="s">
        <v>62</v>
      </c>
      <c r="F449" s="253">
        <v>1.7000000000000001E-2</v>
      </c>
      <c r="G449" s="254">
        <v>12</v>
      </c>
      <c r="H449" s="112">
        <v>72</v>
      </c>
      <c r="I449" s="112">
        <v>5</v>
      </c>
      <c r="J449" s="366">
        <v>5.39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1065</v>
      </c>
      <c r="B450" s="738" t="s">
        <v>1066</v>
      </c>
      <c r="C450" s="436" t="s">
        <v>202</v>
      </c>
      <c r="D450" s="112"/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4.24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1037</v>
      </c>
      <c r="B451" s="820" t="s">
        <v>843</v>
      </c>
      <c r="C451" s="436" t="s">
        <v>202</v>
      </c>
      <c r="D451" s="112"/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4.24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925</v>
      </c>
      <c r="B452" s="820" t="s">
        <v>926</v>
      </c>
      <c r="C452" s="436" t="s">
        <v>182</v>
      </c>
      <c r="D452" s="112">
        <v>4</v>
      </c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4.22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909</v>
      </c>
      <c r="B453" s="820" t="s">
        <v>908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1038</v>
      </c>
      <c r="B454" s="820" t="s">
        <v>844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846</v>
      </c>
      <c r="B455" s="750" t="s">
        <v>845</v>
      </c>
      <c r="C455" s="436" t="s">
        <v>189</v>
      </c>
      <c r="D455" s="112">
        <v>10</v>
      </c>
      <c r="E455" s="127" t="s">
        <v>62</v>
      </c>
      <c r="F455" s="253">
        <v>1.7000000000000001E-2</v>
      </c>
      <c r="G455" s="254">
        <v>8</v>
      </c>
      <c r="H455" s="112">
        <v>72</v>
      </c>
      <c r="I455" s="112">
        <v>2</v>
      </c>
      <c r="J455" s="366">
        <v>2.27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798</v>
      </c>
      <c r="B456" s="1056" t="s">
        <v>1304</v>
      </c>
      <c r="C456" s="1055" t="s">
        <v>182</v>
      </c>
      <c r="D456" s="701">
        <v>4</v>
      </c>
      <c r="E456" s="702" t="s">
        <v>62</v>
      </c>
      <c r="F456" s="703">
        <v>1.2E-2</v>
      </c>
      <c r="G456" s="704">
        <v>10</v>
      </c>
      <c r="H456" s="701">
        <v>100</v>
      </c>
      <c r="I456" s="701">
        <v>4</v>
      </c>
      <c r="J456" s="705">
        <v>4.22</v>
      </c>
      <c r="K456" s="476"/>
      <c r="L456" s="15"/>
      <c r="M456" s="476"/>
      <c r="N456" s="15"/>
      <c r="O456" s="15"/>
    </row>
    <row r="457" spans="1:15" s="26" customFormat="1" x14ac:dyDescent="0.2">
      <c r="A457" s="338" t="s">
        <v>1069</v>
      </c>
      <c r="B457" s="738" t="s">
        <v>1070</v>
      </c>
      <c r="C457" s="436" t="s">
        <v>202</v>
      </c>
      <c r="D457" s="112"/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4.24</v>
      </c>
      <c r="K457" s="476"/>
      <c r="L457" s="15"/>
      <c r="M457" s="476"/>
      <c r="N457" s="15"/>
      <c r="O457" s="15"/>
    </row>
    <row r="458" spans="1:15" s="26" customFormat="1" x14ac:dyDescent="0.2">
      <c r="A458" s="338" t="s">
        <v>899</v>
      </c>
      <c r="B458" s="738" t="s">
        <v>883</v>
      </c>
      <c r="C458" s="436" t="s">
        <v>898</v>
      </c>
      <c r="D458" s="112">
        <v>10</v>
      </c>
      <c r="E458" s="127" t="s">
        <v>62</v>
      </c>
      <c r="F458" s="253">
        <v>1.7000000000000001E-2</v>
      </c>
      <c r="G458" s="254">
        <v>12</v>
      </c>
      <c r="H458" s="112">
        <v>72</v>
      </c>
      <c r="I458" s="112">
        <v>5</v>
      </c>
      <c r="J458" s="366">
        <v>5.34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884</v>
      </c>
      <c r="B459" s="738" t="s">
        <v>885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4.54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991</v>
      </c>
      <c r="B460" s="750" t="s">
        <v>992</v>
      </c>
      <c r="C460" s="436" t="s">
        <v>189</v>
      </c>
      <c r="D460" s="112">
        <v>10</v>
      </c>
      <c r="E460" s="127" t="s">
        <v>62</v>
      </c>
      <c r="F460" s="253">
        <v>1.7000000000000001E-2</v>
      </c>
      <c r="G460" s="254">
        <v>8</v>
      </c>
      <c r="H460" s="112">
        <v>72</v>
      </c>
      <c r="I460" s="112">
        <v>2</v>
      </c>
      <c r="J460" s="366">
        <v>2.4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1067</v>
      </c>
      <c r="B461" s="859" t="s">
        <v>1068</v>
      </c>
      <c r="C461" s="436" t="s">
        <v>202</v>
      </c>
      <c r="D461" s="112"/>
      <c r="E461" s="127" t="s">
        <v>62</v>
      </c>
      <c r="F461" s="253">
        <v>1.2E-2</v>
      </c>
      <c r="G461" s="254">
        <v>10</v>
      </c>
      <c r="H461" s="112">
        <v>100</v>
      </c>
      <c r="I461" s="112">
        <v>4</v>
      </c>
      <c r="J461" s="366">
        <v>4.24</v>
      </c>
      <c r="K461" s="476"/>
      <c r="L461" s="15"/>
      <c r="M461" s="15"/>
      <c r="N461" s="15"/>
      <c r="O461" s="15"/>
    </row>
    <row r="462" spans="1:15" s="26" customFormat="1" ht="13.5" thickBot="1" x14ac:dyDescent="0.25">
      <c r="A462" s="338" t="s">
        <v>1007</v>
      </c>
      <c r="B462" s="821" t="s">
        <v>1020</v>
      </c>
      <c r="C462" s="436" t="s">
        <v>31</v>
      </c>
      <c r="D462" s="112">
        <v>10</v>
      </c>
      <c r="E462" s="127" t="s">
        <v>62</v>
      </c>
      <c r="F462" s="253">
        <v>1.7000000000000001E-2</v>
      </c>
      <c r="G462" s="254">
        <v>12</v>
      </c>
      <c r="H462" s="112">
        <v>72</v>
      </c>
      <c r="I462" s="112">
        <v>5</v>
      </c>
      <c r="J462" s="366">
        <v>5.39</v>
      </c>
      <c r="K462" s="476"/>
      <c r="L462" s="15"/>
      <c r="M462" s="15"/>
      <c r="N462" s="15"/>
      <c r="O462" s="15"/>
    </row>
    <row r="463" spans="1:15" s="26" customFormat="1" x14ac:dyDescent="0.2">
      <c r="A463" s="338"/>
      <c r="B463" s="314" t="s">
        <v>563</v>
      </c>
      <c r="C463" s="255"/>
      <c r="D463" s="819"/>
      <c r="E463" s="138"/>
      <c r="F463" s="256"/>
      <c r="G463" s="257"/>
      <c r="H463" s="819"/>
      <c r="I463" s="819"/>
      <c r="J463" s="823"/>
      <c r="K463" s="14"/>
      <c r="L463" s="14"/>
      <c r="M463" s="14"/>
      <c r="N463" s="15"/>
      <c r="O463" s="15"/>
    </row>
    <row r="464" spans="1:15" s="26" customFormat="1" x14ac:dyDescent="0.2">
      <c r="A464" s="338" t="s">
        <v>411</v>
      </c>
      <c r="B464" s="750" t="s">
        <v>412</v>
      </c>
      <c r="C464" s="436" t="s">
        <v>79</v>
      </c>
      <c r="D464" s="112">
        <v>12</v>
      </c>
      <c r="E464" s="127" t="s">
        <v>62</v>
      </c>
      <c r="F464" s="253">
        <v>1.7999999999999999E-2</v>
      </c>
      <c r="G464" s="254">
        <v>12</v>
      </c>
      <c r="H464" s="112">
        <v>72</v>
      </c>
      <c r="I464" s="112">
        <v>1.8</v>
      </c>
      <c r="J464" s="366">
        <v>2.48</v>
      </c>
      <c r="K464" s="476"/>
      <c r="L464" s="15"/>
      <c r="M464" s="15"/>
      <c r="N464" s="15"/>
      <c r="O464" s="15"/>
    </row>
    <row r="465" spans="1:22" s="26" customFormat="1" x14ac:dyDescent="0.2">
      <c r="A465" s="338" t="s">
        <v>413</v>
      </c>
      <c r="B465" s="750" t="s">
        <v>414</v>
      </c>
      <c r="C465" s="436" t="s">
        <v>79</v>
      </c>
      <c r="D465" s="112">
        <v>12</v>
      </c>
      <c r="E465" s="127" t="s">
        <v>62</v>
      </c>
      <c r="F465" s="253">
        <v>1.7999999999999999E-2</v>
      </c>
      <c r="G465" s="254">
        <v>12</v>
      </c>
      <c r="H465" s="112">
        <v>72</v>
      </c>
      <c r="I465" s="112">
        <v>1.8</v>
      </c>
      <c r="J465" s="366">
        <v>2.48</v>
      </c>
      <c r="K465" s="476"/>
      <c r="L465" s="15"/>
      <c r="M465" s="15"/>
      <c r="N465" s="15"/>
      <c r="O465" s="15"/>
    </row>
    <row r="466" spans="1:22" s="26" customFormat="1" x14ac:dyDescent="0.2">
      <c r="A466" s="338" t="s">
        <v>469</v>
      </c>
      <c r="B466" s="822" t="s">
        <v>548</v>
      </c>
      <c r="C466" s="436" t="s">
        <v>118</v>
      </c>
      <c r="D466" s="112">
        <v>14</v>
      </c>
      <c r="E466" s="127" t="s">
        <v>62</v>
      </c>
      <c r="F466" s="253">
        <v>2.1000000000000001E-2</v>
      </c>
      <c r="G466" s="254">
        <v>6</v>
      </c>
      <c r="H466" s="112">
        <v>54</v>
      </c>
      <c r="I466" s="112">
        <v>2.52</v>
      </c>
      <c r="J466" s="366">
        <v>3.56</v>
      </c>
      <c r="K466" s="476"/>
      <c r="L466" s="15"/>
      <c r="M466" s="15"/>
      <c r="N466" s="15"/>
      <c r="O466" s="15"/>
    </row>
    <row r="467" spans="1:22" s="26" customFormat="1" x14ac:dyDescent="0.2">
      <c r="A467" s="338" t="s">
        <v>470</v>
      </c>
      <c r="B467" s="822" t="s">
        <v>547</v>
      </c>
      <c r="C467" s="436" t="s">
        <v>118</v>
      </c>
      <c r="D467" s="112">
        <v>14</v>
      </c>
      <c r="E467" s="127" t="s">
        <v>62</v>
      </c>
      <c r="F467" s="253">
        <v>2.1000000000000001E-2</v>
      </c>
      <c r="G467" s="254">
        <v>6</v>
      </c>
      <c r="H467" s="112">
        <v>54</v>
      </c>
      <c r="I467" s="112">
        <v>2.52</v>
      </c>
      <c r="J467" s="366">
        <v>3.56</v>
      </c>
      <c r="K467" s="476"/>
      <c r="L467" s="15"/>
      <c r="M467" s="15"/>
      <c r="N467" s="15"/>
      <c r="O467" s="15"/>
    </row>
    <row r="468" spans="1:22" s="26" customFormat="1" x14ac:dyDescent="0.2">
      <c r="A468" s="338" t="s">
        <v>1257</v>
      </c>
      <c r="B468" s="822" t="s">
        <v>1256</v>
      </c>
      <c r="C468" s="436" t="s">
        <v>54</v>
      </c>
      <c r="D468" s="112"/>
      <c r="E468" s="127" t="s">
        <v>62</v>
      </c>
      <c r="F468" s="253">
        <v>1.7000000000000001E-2</v>
      </c>
      <c r="G468" s="254">
        <v>8</v>
      </c>
      <c r="H468" s="112">
        <v>64</v>
      </c>
      <c r="I468" s="112">
        <v>3</v>
      </c>
      <c r="J468" s="366">
        <v>3.27</v>
      </c>
      <c r="K468" s="476"/>
      <c r="L468" s="476"/>
      <c r="M468" s="15"/>
      <c r="N468" s="15"/>
      <c r="O468" s="15"/>
    </row>
    <row r="469" spans="1:22" s="26" customFormat="1" x14ac:dyDescent="0.2">
      <c r="A469" s="338" t="s">
        <v>1015</v>
      </c>
      <c r="B469" s="822" t="s">
        <v>1016</v>
      </c>
      <c r="C469" s="436" t="s">
        <v>54</v>
      </c>
      <c r="D469" s="112"/>
      <c r="E469" s="127" t="s">
        <v>62</v>
      </c>
      <c r="F469" s="253">
        <v>1.7000000000000001E-2</v>
      </c>
      <c r="G469" s="254">
        <v>8</v>
      </c>
      <c r="H469" s="112">
        <v>64</v>
      </c>
      <c r="I469" s="112">
        <v>3</v>
      </c>
      <c r="J469" s="366">
        <v>3.27</v>
      </c>
      <c r="K469" s="476"/>
      <c r="L469" s="476"/>
      <c r="M469" s="15"/>
      <c r="N469" s="15"/>
      <c r="O469" s="15"/>
    </row>
    <row r="470" spans="1:22" s="26" customFormat="1" x14ac:dyDescent="0.2">
      <c r="A470" s="338"/>
      <c r="B470" s="822"/>
      <c r="C470" s="436"/>
      <c r="D470" s="112"/>
      <c r="E470" s="127"/>
      <c r="F470" s="253"/>
      <c r="G470" s="254"/>
      <c r="H470" s="112"/>
      <c r="I470" s="112"/>
      <c r="J470" s="366"/>
      <c r="K470" s="476"/>
      <c r="L470" s="476"/>
      <c r="M470" s="476"/>
      <c r="N470" s="476"/>
      <c r="O470" s="476"/>
    </row>
    <row r="471" spans="1:22" s="26" customFormat="1" x14ac:dyDescent="0.2">
      <c r="A471" s="338" t="s">
        <v>1018</v>
      </c>
      <c r="B471" s="822" t="s">
        <v>1017</v>
      </c>
      <c r="C471" s="436" t="s">
        <v>74</v>
      </c>
      <c r="D471" s="112">
        <v>10</v>
      </c>
      <c r="E471" s="127" t="s">
        <v>62</v>
      </c>
      <c r="F471" s="253">
        <v>1.7000000000000001E-2</v>
      </c>
      <c r="G471" s="254">
        <v>8</v>
      </c>
      <c r="H471" s="112">
        <v>72</v>
      </c>
      <c r="I471" s="112">
        <v>2.5</v>
      </c>
      <c r="J471" s="366">
        <v>2.87</v>
      </c>
      <c r="K471" s="476"/>
      <c r="L471" s="476"/>
      <c r="M471" s="476"/>
      <c r="N471" s="476"/>
      <c r="O471" s="476"/>
    </row>
    <row r="472" spans="1:22" s="26" customFormat="1" ht="12.75" customHeight="1" x14ac:dyDescent="0.2">
      <c r="A472" s="338" t="s">
        <v>939</v>
      </c>
      <c r="B472" s="822" t="s">
        <v>936</v>
      </c>
      <c r="C472" s="436" t="s">
        <v>74</v>
      </c>
      <c r="D472" s="112">
        <v>12</v>
      </c>
      <c r="E472" s="127" t="s">
        <v>62</v>
      </c>
      <c r="F472" s="253">
        <v>1.7000000000000001E-2</v>
      </c>
      <c r="G472" s="254">
        <v>8</v>
      </c>
      <c r="H472" s="112">
        <v>72</v>
      </c>
      <c r="I472" s="112">
        <v>3</v>
      </c>
      <c r="J472" s="366">
        <v>3.4</v>
      </c>
      <c r="K472" s="476"/>
      <c r="L472" s="15"/>
      <c r="M472" s="15"/>
      <c r="N472" s="15"/>
      <c r="O472" s="15"/>
    </row>
    <row r="473" spans="1:22" s="26" customFormat="1" ht="12.75" customHeight="1" thickBot="1" x14ac:dyDescent="0.25">
      <c r="A473" s="338" t="s">
        <v>938</v>
      </c>
      <c r="B473" s="822" t="s">
        <v>937</v>
      </c>
      <c r="C473" s="439" t="s">
        <v>74</v>
      </c>
      <c r="D473" s="113">
        <v>12</v>
      </c>
      <c r="E473" s="117" t="s">
        <v>62</v>
      </c>
      <c r="F473" s="316">
        <v>1.7000000000000001E-2</v>
      </c>
      <c r="G473" s="317">
        <v>8</v>
      </c>
      <c r="H473" s="113">
        <v>72</v>
      </c>
      <c r="I473" s="113">
        <v>3</v>
      </c>
      <c r="J473" s="367">
        <v>3.4</v>
      </c>
      <c r="K473" s="476"/>
      <c r="L473" s="15"/>
      <c r="M473" s="15"/>
      <c r="N473" s="15"/>
      <c r="O473" s="15"/>
    </row>
    <row r="474" spans="1:22" s="26" customFormat="1" x14ac:dyDescent="0.2">
      <c r="A474" s="338"/>
      <c r="B474" s="782" t="s">
        <v>100</v>
      </c>
      <c r="C474" s="783"/>
      <c r="D474" s="783"/>
      <c r="E474" s="784"/>
      <c r="F474" s="785"/>
      <c r="G474" s="786"/>
      <c r="H474" s="783"/>
      <c r="I474" s="783"/>
      <c r="J474" s="787"/>
      <c r="K474" s="476"/>
      <c r="L474" s="15"/>
      <c r="M474" s="15"/>
      <c r="N474" s="15"/>
      <c r="O474" s="15"/>
    </row>
    <row r="475" spans="1:22" s="26" customFormat="1" x14ac:dyDescent="0.2">
      <c r="A475" s="338" t="s">
        <v>671</v>
      </c>
      <c r="B475" s="556" t="s">
        <v>672</v>
      </c>
      <c r="C475" s="927" t="s">
        <v>72</v>
      </c>
      <c r="D475" s="927">
        <v>9</v>
      </c>
      <c r="E475" s="536" t="s">
        <v>62</v>
      </c>
      <c r="F475" s="537">
        <v>1.7000000000000001E-2</v>
      </c>
      <c r="G475" s="538">
        <v>8</v>
      </c>
      <c r="H475" s="927">
        <v>64</v>
      </c>
      <c r="I475" s="927">
        <v>3.6</v>
      </c>
      <c r="J475" s="539">
        <v>4.66</v>
      </c>
      <c r="K475" s="476"/>
      <c r="L475" s="15"/>
      <c r="M475" s="15"/>
      <c r="N475" s="15"/>
      <c r="O475" s="15"/>
    </row>
    <row r="476" spans="1:22" s="26" customFormat="1" x14ac:dyDescent="0.2">
      <c r="A476" s="338" t="s">
        <v>955</v>
      </c>
      <c r="B476" s="556" t="s">
        <v>956</v>
      </c>
      <c r="C476" s="112" t="s">
        <v>55</v>
      </c>
      <c r="D476" s="112"/>
      <c r="E476" s="127" t="s">
        <v>62</v>
      </c>
      <c r="F476" s="253">
        <v>8.9999999999999993E-3</v>
      </c>
      <c r="G476" s="254">
        <v>16</v>
      </c>
      <c r="H476" s="112">
        <v>144</v>
      </c>
      <c r="I476" s="112">
        <v>2</v>
      </c>
      <c r="J476" s="366">
        <v>2.2799999999999998</v>
      </c>
      <c r="K476" s="476"/>
      <c r="L476" s="15"/>
      <c r="M476" s="15"/>
      <c r="N476" s="15"/>
      <c r="O476" s="15"/>
    </row>
    <row r="477" spans="1:22" s="26" customFormat="1" x14ac:dyDescent="0.2">
      <c r="A477" s="338" t="s">
        <v>1147</v>
      </c>
      <c r="B477" s="687" t="s">
        <v>1146</v>
      </c>
      <c r="C477" s="112" t="s">
        <v>72</v>
      </c>
      <c r="D477" s="112">
        <v>9</v>
      </c>
      <c r="E477" s="127" t="s">
        <v>62</v>
      </c>
      <c r="F477" s="253">
        <v>1.7000000000000001E-2</v>
      </c>
      <c r="G477" s="254">
        <v>8</v>
      </c>
      <c r="H477" s="112">
        <v>64</v>
      </c>
      <c r="I477" s="112">
        <v>3.6</v>
      </c>
      <c r="J477" s="366">
        <v>4.66</v>
      </c>
      <c r="K477" s="476"/>
      <c r="L477" s="15"/>
      <c r="M477" s="15"/>
      <c r="N477" s="15"/>
      <c r="O477" s="15"/>
    </row>
    <row r="478" spans="1:22" s="26" customFormat="1" x14ac:dyDescent="0.2">
      <c r="A478" s="338" t="s">
        <v>1271</v>
      </c>
      <c r="B478" s="687" t="s">
        <v>1148</v>
      </c>
      <c r="C478" s="112" t="s">
        <v>55</v>
      </c>
      <c r="D478" s="112"/>
      <c r="E478" s="127" t="s">
        <v>62</v>
      </c>
      <c r="F478" s="253">
        <v>8.9999999999999993E-3</v>
      </c>
      <c r="G478" s="254">
        <v>16</v>
      </c>
      <c r="H478" s="112">
        <v>144</v>
      </c>
      <c r="I478" s="112">
        <v>2</v>
      </c>
      <c r="J478" s="366">
        <v>2.2799999999999998</v>
      </c>
      <c r="K478" s="476"/>
      <c r="L478" s="15"/>
      <c r="M478" s="15"/>
      <c r="N478" s="15"/>
      <c r="O478" s="15"/>
    </row>
    <row r="479" spans="1:22" s="26" customFormat="1" x14ac:dyDescent="0.2">
      <c r="A479" s="338" t="s">
        <v>670</v>
      </c>
      <c r="B479" s="687" t="s">
        <v>115</v>
      </c>
      <c r="C479" s="112" t="s">
        <v>72</v>
      </c>
      <c r="D479" s="112">
        <v>9</v>
      </c>
      <c r="E479" s="127" t="s">
        <v>62</v>
      </c>
      <c r="F479" s="253">
        <v>1.7000000000000001E-2</v>
      </c>
      <c r="G479" s="254">
        <v>8</v>
      </c>
      <c r="H479" s="112">
        <v>64</v>
      </c>
      <c r="I479" s="112">
        <v>3.6</v>
      </c>
      <c r="J479" s="366">
        <v>4.66</v>
      </c>
      <c r="K479" s="476"/>
      <c r="L479" s="15"/>
      <c r="M479" s="15"/>
      <c r="N479" s="15"/>
      <c r="O479" s="15"/>
      <c r="P479" s="13"/>
      <c r="Q479" s="13"/>
      <c r="R479" s="13"/>
      <c r="S479" s="13"/>
      <c r="T479" s="13"/>
      <c r="U479" s="13"/>
      <c r="V479" s="13"/>
    </row>
    <row r="480" spans="1:22" s="26" customFormat="1" ht="13.5" thickBot="1" x14ac:dyDescent="0.25">
      <c r="A480" s="338" t="s">
        <v>961</v>
      </c>
      <c r="B480" s="719" t="s">
        <v>968</v>
      </c>
      <c r="C480" s="112" t="s">
        <v>55</v>
      </c>
      <c r="D480" s="112"/>
      <c r="E480" s="127" t="s">
        <v>62</v>
      </c>
      <c r="F480" s="253">
        <v>8.9999999999999993E-3</v>
      </c>
      <c r="G480" s="254">
        <v>16</v>
      </c>
      <c r="H480" s="112">
        <v>144</v>
      </c>
      <c r="I480" s="112">
        <v>2</v>
      </c>
      <c r="J480" s="366">
        <v>2.2799999999999998</v>
      </c>
      <c r="K480" s="476"/>
      <c r="L480" s="15"/>
      <c r="M480" s="15"/>
      <c r="N480" s="15"/>
      <c r="O480" s="15"/>
      <c r="P480" s="13"/>
      <c r="Q480" s="13"/>
      <c r="R480" s="13"/>
      <c r="S480" s="13"/>
      <c r="T480" s="13"/>
      <c r="U480" s="13"/>
      <c r="V480" s="13"/>
    </row>
    <row r="481" spans="1:22" s="13" customFormat="1" ht="13.5" thickBot="1" x14ac:dyDescent="0.25">
      <c r="A481" s="338"/>
      <c r="B481" s="341" t="s">
        <v>165</v>
      </c>
      <c r="C481" s="342"/>
      <c r="D481" s="342"/>
      <c r="E481" s="343" t="s">
        <v>161</v>
      </c>
      <c r="F481" s="344">
        <f>SUMPRODUCT($F$321:$F$480,K321:K480)</f>
        <v>0</v>
      </c>
      <c r="G481" s="344">
        <f>SUMPRODUCT($F$322:$F$480,L322:L480)</f>
        <v>0</v>
      </c>
      <c r="H481" s="344">
        <f>SUMPRODUCT($F$322:$F$480,M322:M480)</f>
        <v>0</v>
      </c>
      <c r="I481" s="344">
        <f>SUMPRODUCT($F$322:$F$480,N322:N480)</f>
        <v>0</v>
      </c>
      <c r="J481" s="344">
        <f>SUMPRODUCT($F$322:$F$480,O322:O480)</f>
        <v>0</v>
      </c>
      <c r="K481" s="319">
        <f>SUMPRODUCT($I$322:$I$480,K322:K480)</f>
        <v>0</v>
      </c>
      <c r="L481" s="319">
        <f>SUMPRODUCT($I$322:$I$480,L322:L480)</f>
        <v>0</v>
      </c>
      <c r="M481" s="319">
        <f>SUMPRODUCT($I$322:$I$480,M322:M480)</f>
        <v>0</v>
      </c>
      <c r="N481" s="319">
        <f>SUMPRODUCT($I$322:$I$480,N322:N480)</f>
        <v>0</v>
      </c>
      <c r="O481" s="319">
        <f>SUMPRODUCT($I$322:$I$480,O322:O480)</f>
        <v>0</v>
      </c>
    </row>
    <row r="482" spans="1:22" s="13" customFormat="1" ht="13.5" thickBot="1" x14ac:dyDescent="0.25">
      <c r="A482" s="717"/>
      <c r="B482" s="246" t="s">
        <v>34</v>
      </c>
      <c r="C482" s="267"/>
      <c r="D482" s="267"/>
      <c r="E482" s="267"/>
      <c r="F482" s="268"/>
      <c r="G482" s="267"/>
      <c r="H482" s="269"/>
      <c r="I482" s="269"/>
      <c r="J482" s="270"/>
      <c r="K482" s="349">
        <f>SUMPRODUCT($J$322:$J$480,K322:K480)</f>
        <v>0</v>
      </c>
      <c r="L482" s="349">
        <f>SUMPRODUCT($J$322:$J$480,L322:L480)</f>
        <v>0</v>
      </c>
      <c r="M482" s="349">
        <f>SUMPRODUCT($J$322:$J$480,M322:M480)</f>
        <v>0</v>
      </c>
      <c r="N482" s="349">
        <f>SUMPRODUCT($J$322:$J$480,N322:N480)</f>
        <v>0</v>
      </c>
      <c r="O482" s="349">
        <f>SUMPRODUCT($J$322:$J$480,O322:O480)</f>
        <v>0</v>
      </c>
    </row>
    <row r="483" spans="1:22" s="13" customFormat="1" x14ac:dyDescent="0.2">
      <c r="A483" s="324"/>
      <c r="B483" s="144"/>
      <c r="C483" s="144"/>
      <c r="D483"/>
      <c r="E483" s="159"/>
      <c r="F483" s="219"/>
      <c r="G483" s="159"/>
      <c r="H483"/>
      <c r="I483"/>
      <c r="J483" s="3"/>
      <c r="K483" s="1"/>
      <c r="L483" s="1"/>
      <c r="M483" s="1"/>
      <c r="N483" s="1"/>
      <c r="O483" s="1"/>
    </row>
    <row r="484" spans="1:22" s="13" customFormat="1" x14ac:dyDescent="0.2">
      <c r="A484" s="324"/>
      <c r="B484" s="144"/>
      <c r="C484" s="144"/>
      <c r="D484"/>
      <c r="E484" s="159"/>
      <c r="F484" s="219"/>
      <c r="G484" s="159"/>
      <c r="H484"/>
      <c r="I484"/>
      <c r="J484" s="3"/>
      <c r="K484" s="1"/>
      <c r="L484" s="1"/>
      <c r="M484" s="1"/>
      <c r="N484" s="1"/>
      <c r="O484" s="1"/>
      <c r="P484"/>
      <c r="Q484"/>
      <c r="R484"/>
      <c r="S484"/>
      <c r="T484"/>
      <c r="U484"/>
      <c r="V484"/>
    </row>
  </sheetData>
  <sheetProtection algorithmName="SHA-512" hashValue="4Jz5tPNlKrpw4DmGlAVO5XZXUFsTbFWggENDKHYBBNvC/UP+VzwKvPLc5Bz+Em7LyMh2/R6+6YIPd+XS6ZgGTw==" saltValue="CiKshaZdtl2y9jDUcYCrsQ==" spinCount="100000" sheet="1" objects="1" scenarios="1" formatColumns="0"/>
  <autoFilter ref="B1:B484"/>
  <mergeCells count="10">
    <mergeCell ref="E1:J1"/>
    <mergeCell ref="B284:J284"/>
    <mergeCell ref="H4:J4"/>
    <mergeCell ref="H5:J5"/>
    <mergeCell ref="H6:I7"/>
    <mergeCell ref="H8:J8"/>
    <mergeCell ref="B10:O11"/>
    <mergeCell ref="C266:C271"/>
    <mergeCell ref="D265:D271"/>
    <mergeCell ref="D272:D278"/>
  </mergeCells>
  <conditionalFormatting sqref="K440:O440">
    <cfRule type="expression" dxfId="240" priority="815">
      <formula>IF(MOD(K440,$G440)&lt;&gt;0,TRUE,FALSE)</formula>
    </cfRule>
  </conditionalFormatting>
  <conditionalFormatting sqref="AD131:IV131 W463:Z463 W460:IV462 W455:IV455 W440:Z440 AD95:IV96 W321:Z321 P320:V321 AD433:IV435 P433:Z435 P382:IV383 AD151:IV156 P436:IV437 P460:V463 P379:Z381 AD379:IV381 P453:V455 AD453:IV454 W453:Z454 AD105:IV107 AD138:IV149 AD245:IV245 P293:Z296 AD293:IV296 AD365:IV369 P365:Z369 W444:Z444 AD444:IV444 W449:IV450 P464:Z468 AD464:IV468 W481:Y481 AC481:IV481 AD210:IV229 AD193:IV202 P193:Z229 P245:Z249 P138:Z149 P151:Z156 P81:Z87 AD81:IV87 P374:Z377 AD374:IV377 P399:Z403 Q404:Z407 AD158:IV167 P158:Z167 P39:Z40 P36:Z37 AD39:IV40 AD36:IV37 P95:Z107 AD99:IV103 P255:P277 R255:Z277 Q255:R267 P410:Z429 P318:V318 W318:Z319 P173:Z190 AD173:IV190 P384:Z395 AD384:IV395 AD111:IV115 P111:Z117 P170:Z171 AD170:IV171 P11:V11 AD399:IV407 AD409:IV429 Q409:Z409 P232:Z236 AD232:IV236 AD239:IV243 P239:Z243 P131:Z135 Q131:Q167 Q239:Q277 W441:IV443 P440:V444 P472:Z480 AD472:IV480 AD359:IV363 P359:Z363 AD321:IV345 P322:Z345 P304:Z309 AD304:IV309 Q34:Q36 P34:Z34 AD34:IV34 Q81:Q117 W451:Z451 AD451:IV451 P449:V451 P348:Z353 AD348:IV353 AD42:IV62 P42:Z62 Q39:Q62 AD69:IV73 P69:Z73 P278:Z291 AD255:IV291 Q173:Q229 AD12:IV15 P12:Z15 AD446:IV446 P446:Z446 AD457:IV459 P457:Z459 AD317:IV319 P317:Z317 AD311:IV314 P311:Z314 P17:Z32 AD17:IV32">
    <cfRule type="cellIs" dxfId="239" priority="814" stopIfTrue="1" operator="lessThan">
      <formula>0</formula>
    </cfRule>
  </conditionalFormatting>
  <conditionalFormatting sqref="W4:Z7 AD4:IV7">
    <cfRule type="cellIs" dxfId="238" priority="813" stopIfTrue="1" operator="lessThan">
      <formula>0</formula>
    </cfRule>
  </conditionalFormatting>
  <conditionalFormatting sqref="Q170:Q171 Q11:V11 Q232:Q236 Q131:Q167 Q239:Q277 Q34:Q37 Q81:Q117 Q39:Q62 Q69:Q73 Q173:Q229 Q12:Q15 Q17:Q32">
    <cfRule type="cellIs" dxfId="237" priority="782" stopIfTrue="1" operator="greaterThan">
      <formula>540</formula>
    </cfRule>
  </conditionalFormatting>
  <conditionalFormatting sqref="AD104:IV104">
    <cfRule type="cellIs" dxfId="236" priority="765" stopIfTrue="1" operator="lessThan">
      <formula>0</formula>
    </cfRule>
  </conditionalFormatting>
  <conditionalFormatting sqref="P10:V10">
    <cfRule type="cellIs" dxfId="235" priority="734" stopIfTrue="1" operator="lessThan">
      <formula>0</formula>
    </cfRule>
  </conditionalFormatting>
  <conditionalFormatting sqref="Q10:V10">
    <cfRule type="cellIs" dxfId="234" priority="733" stopIfTrue="1" operator="greaterThan">
      <formula>540</formula>
    </cfRule>
  </conditionalFormatting>
  <conditionalFormatting sqref="AD246:IV246">
    <cfRule type="cellIs" dxfId="233" priority="715" stopIfTrue="1" operator="lessThan">
      <formula>0</formula>
    </cfRule>
  </conditionalFormatting>
  <conditionalFormatting sqref="AD204:IV209">
    <cfRule type="cellIs" dxfId="232" priority="699" stopIfTrue="1" operator="lessThan">
      <formula>0</formula>
    </cfRule>
  </conditionalFormatting>
  <conditionalFormatting sqref="K242:O243 K155:O156 K335:M335 O335 K158:O164 K84:O85 K100:O100 K142:O149 K211:O212 K255:O255 K281:O281 K293:O296 K216:O224 K348:O350 K193:O196 K453:O455 K457:O468 K404:N407 K434:O436 K365:O369 K359:O363 K36:O37 K265:O278 K411:O429 K323:K325 L323:O323 K336:O345 K382:O403 K374:O380 K409:N409 K105:O115 K472:O480 K328:O333 K304:O309 K29:O32 K34:O34 K449:O451 K42:O46 K69:O73 K288:O291 K176:O190 K21:O25 K13:O15 K446:O446 K441:O444 K317:O318 K311:O314 K17:O17">
    <cfRule type="expression" dxfId="231" priority="680" stopIfTrue="1">
      <formula>IF(MOD(K13,$G13)&lt;&gt;0,TRUE,FALSE)</formula>
    </cfRule>
  </conditionalFormatting>
  <conditionalFormatting sqref="AD440:IV440 AD463:IV463">
    <cfRule type="cellIs" dxfId="230" priority="679" stopIfTrue="1" operator="lessThan">
      <formula>0</formula>
    </cfRule>
  </conditionalFormatting>
  <conditionalFormatting sqref="AD132:IV133">
    <cfRule type="cellIs" dxfId="229" priority="672" stopIfTrue="1" operator="lessThan">
      <formula>0</formula>
    </cfRule>
  </conditionalFormatting>
  <conditionalFormatting sqref="AD203:IV203">
    <cfRule type="cellIs" dxfId="228" priority="670" stopIfTrue="1" operator="lessThan">
      <formula>0</formula>
    </cfRule>
  </conditionalFormatting>
  <conditionalFormatting sqref="AD116:IV117">
    <cfRule type="cellIs" dxfId="227" priority="605" stopIfTrue="1" operator="lessThan">
      <formula>0</formula>
    </cfRule>
  </conditionalFormatting>
  <conditionalFormatting sqref="AD134:IV135">
    <cfRule type="cellIs" dxfId="226" priority="604" stopIfTrue="1" operator="lessThan">
      <formula>0</formula>
    </cfRule>
  </conditionalFormatting>
  <conditionalFormatting sqref="AD97:IV98">
    <cfRule type="cellIs" dxfId="225" priority="596" stopIfTrue="1" operator="lessThan">
      <formula>0</formula>
    </cfRule>
  </conditionalFormatting>
  <conditionalFormatting sqref="K197:O197">
    <cfRule type="expression" dxfId="224" priority="567" stopIfTrue="1">
      <formula>IF(MOD(K197,$G197)&lt;&gt;0,TRUE,FALSE)</formula>
    </cfRule>
  </conditionalFormatting>
  <conditionalFormatting sqref="AD247:IV249">
    <cfRule type="cellIs" dxfId="223" priority="556" stopIfTrue="1" operator="lessThan">
      <formula>0</formula>
    </cfRule>
  </conditionalFormatting>
  <conditionalFormatting sqref="K58:O59">
    <cfRule type="expression" dxfId="222" priority="529" stopIfTrue="1">
      <formula>IF(MOD(K58,$G58)&lt;&gt;0,TRUE,FALSE)</formula>
    </cfRule>
  </conditionalFormatting>
  <conditionalFormatting sqref="K96:O96">
    <cfRule type="expression" dxfId="221" priority="524" stopIfTrue="1">
      <formula>IF(MOD(K96,$G96)&lt;&gt;0,TRUE,FALSE)</formula>
    </cfRule>
  </conditionalFormatting>
  <conditionalFormatting sqref="K132:O133">
    <cfRule type="expression" dxfId="220" priority="520" stopIfTrue="1">
      <formula>IF(MOD(K132,$G132)&lt;&gt;0,TRUE,FALSE)</formula>
    </cfRule>
  </conditionalFormatting>
  <conditionalFormatting sqref="K198:O207">
    <cfRule type="expression" dxfId="219" priority="512" stopIfTrue="1">
      <formula>IF(MOD(K198,$G198)&lt;&gt;0,TRUE,FALSE)</formula>
    </cfRule>
  </conditionalFormatting>
  <conditionalFormatting sqref="K235:O236">
    <cfRule type="expression" dxfId="218" priority="507" stopIfTrue="1">
      <formula>IF(MOD(K235,$G235)&lt;&gt;0,TRUE,FALSE)</formula>
    </cfRule>
  </conditionalFormatting>
  <conditionalFormatting sqref="K248:O249 K251:O253">
    <cfRule type="expression" dxfId="217" priority="505" stopIfTrue="1">
      <formula>IF(MOD(K248,$G248)&lt;&gt;0,TRUE,FALSE)</formula>
    </cfRule>
  </conditionalFormatting>
  <conditionalFormatting sqref="K259:O261">
    <cfRule type="expression" dxfId="216" priority="503" stopIfTrue="1">
      <formula>IF(MOD(K259,$G259)&lt;&gt;0,TRUE,FALSE)</formula>
    </cfRule>
  </conditionalFormatting>
  <conditionalFormatting sqref="P297:Z299 AD297:IV299 AD301:IV302 P301:Z302">
    <cfRule type="cellIs" dxfId="215" priority="450" stopIfTrue="1" operator="lessThan">
      <formula>0</formula>
    </cfRule>
  </conditionalFormatting>
  <conditionalFormatting sqref="K297:O299 K301:O302">
    <cfRule type="expression" dxfId="214" priority="449" stopIfTrue="1">
      <formula>IF(MOD(K297,$G297)&lt;&gt;0,TRUE,FALSE)</formula>
    </cfRule>
  </conditionalFormatting>
  <conditionalFormatting sqref="K50:O54">
    <cfRule type="expression" dxfId="213" priority="442" stopIfTrue="1">
      <formula>IF(MOD(K50,$G50)&lt;&gt;0,TRUE,FALSE)</formula>
    </cfRule>
  </conditionalFormatting>
  <conditionalFormatting sqref="K139:O141 K138:M138 O138">
    <cfRule type="expression" dxfId="212" priority="438" stopIfTrue="1">
      <formula>IF(MOD(K138,$G138)&lt;&gt;0,TRUE,FALSE)</formula>
    </cfRule>
  </conditionalFormatting>
  <conditionalFormatting sqref="K151:O154">
    <cfRule type="expression" dxfId="211" priority="437" stopIfTrue="1">
      <formula>IF(MOD(K151,$G151)&lt;&gt;0,TRUE,FALSE)</formula>
    </cfRule>
  </conditionalFormatting>
  <conditionalFormatting sqref="AD41:IV41 P41:Z41">
    <cfRule type="cellIs" dxfId="210" priority="413" stopIfTrue="1" operator="lessThan">
      <formula>0</formula>
    </cfRule>
  </conditionalFormatting>
  <conditionalFormatting sqref="AD88:IV92 P88:Z94">
    <cfRule type="cellIs" dxfId="209" priority="404" stopIfTrue="1" operator="lessThan">
      <formula>0</formula>
    </cfRule>
  </conditionalFormatting>
  <conditionalFormatting sqref="AD93:IV94">
    <cfRule type="cellIs" dxfId="208" priority="403" stopIfTrue="1" operator="lessThan">
      <formula>0</formula>
    </cfRule>
  </conditionalFormatting>
  <conditionalFormatting sqref="K92:O92">
    <cfRule type="expression" dxfId="207" priority="402" stopIfTrue="1">
      <formula>IF(MOD(K92,$G92)&lt;&gt;0,TRUE,FALSE)</formula>
    </cfRule>
  </conditionalFormatting>
  <conditionalFormatting sqref="K89:O91">
    <cfRule type="expression" dxfId="206" priority="400" stopIfTrue="1">
      <formula>IF(MOD(K89,$G89)&lt;&gt;0,TRUE,FALSE)</formula>
    </cfRule>
  </conditionalFormatting>
  <conditionalFormatting sqref="P250:Z254">
    <cfRule type="cellIs" dxfId="205" priority="382" stopIfTrue="1" operator="lessThan">
      <formula>0</formula>
    </cfRule>
  </conditionalFormatting>
  <conditionalFormatting sqref="AD250:IV254">
    <cfRule type="cellIs" dxfId="204" priority="381" stopIfTrue="1" operator="lessThan">
      <formula>0</formula>
    </cfRule>
  </conditionalFormatting>
  <conditionalFormatting sqref="K250:O250 K254:O254">
    <cfRule type="expression" dxfId="203" priority="380" stopIfTrue="1">
      <formula>IF(MOD(K250,$G250)&lt;&gt;0,TRUE,FALSE)</formula>
    </cfRule>
  </conditionalFormatting>
  <conditionalFormatting sqref="P430:Z432 AD430:IV432">
    <cfRule type="cellIs" dxfId="202" priority="378" stopIfTrue="1" operator="lessThan">
      <formula>0</formula>
    </cfRule>
  </conditionalFormatting>
  <conditionalFormatting sqref="K430:O432">
    <cfRule type="expression" dxfId="201" priority="377" stopIfTrue="1">
      <formula>IF(MOD(K430,$G430)&lt;&gt;0,TRUE,FALSE)</formula>
    </cfRule>
  </conditionalFormatting>
  <conditionalFormatting sqref="K279:O280">
    <cfRule type="expression" dxfId="200" priority="823" stopIfTrue="1">
      <formula>IF(MOD(K279,#REF!)&lt;&gt;0,TRUE,FALSE)</formula>
    </cfRule>
  </conditionalFormatting>
  <conditionalFormatting sqref="AD292:IV292 P292:Z292">
    <cfRule type="cellIs" dxfId="199" priority="365" stopIfTrue="1" operator="lessThan">
      <formula>0</formula>
    </cfRule>
  </conditionalFormatting>
  <conditionalFormatting sqref="K292:O292">
    <cfRule type="expression" dxfId="198" priority="364" stopIfTrue="1">
      <formula>IF(MOD(K292,$G292)&lt;&gt;0,TRUE,FALSE)</formula>
    </cfRule>
  </conditionalFormatting>
  <conditionalFormatting sqref="AD157:IV157 P157:Z157">
    <cfRule type="cellIs" dxfId="197" priority="362" stopIfTrue="1" operator="lessThan">
      <formula>0</formula>
    </cfRule>
  </conditionalFormatting>
  <conditionalFormatting sqref="K157:O157">
    <cfRule type="expression" dxfId="196" priority="361" stopIfTrue="1">
      <formula>IF(MOD(K157,$G157)&lt;&gt;0,TRUE,FALSE)</formula>
    </cfRule>
  </conditionalFormatting>
  <conditionalFormatting sqref="AD364:IV364 P364:Z364">
    <cfRule type="cellIs" dxfId="195" priority="359" stopIfTrue="1" operator="lessThan">
      <formula>0</formula>
    </cfRule>
  </conditionalFormatting>
  <conditionalFormatting sqref="K364:O364">
    <cfRule type="expression" dxfId="194" priority="358" stopIfTrue="1">
      <formula>IF(MOD(K364,$G364)&lt;&gt;0,TRUE,FALSE)</formula>
    </cfRule>
  </conditionalFormatting>
  <conditionalFormatting sqref="N335">
    <cfRule type="expression" dxfId="193" priority="352" stopIfTrue="1">
      <formula>IF(MOD(N335,$G335)&lt;&gt;0,TRUE,FALSE)</formula>
    </cfRule>
  </conditionalFormatting>
  <conditionalFormatting sqref="P438:IV439">
    <cfRule type="cellIs" dxfId="192" priority="336" stopIfTrue="1" operator="lessThan">
      <formula>0</formula>
    </cfRule>
  </conditionalFormatting>
  <conditionalFormatting sqref="K438:O439">
    <cfRule type="expression" dxfId="191" priority="335" stopIfTrue="1">
      <formula>IF(MOD(K438,$G438)&lt;&gt;0,TRUE,FALSE)</formula>
    </cfRule>
  </conditionalFormatting>
  <conditionalFormatting sqref="AD244:IV244 P244:Z244">
    <cfRule type="cellIs" dxfId="190" priority="332" stopIfTrue="1" operator="lessThan">
      <formula>0</formula>
    </cfRule>
  </conditionalFormatting>
  <conditionalFormatting sqref="K244:O244">
    <cfRule type="expression" dxfId="189" priority="331" stopIfTrue="1">
      <formula>IF(MOD(K244,$G244)&lt;&gt;0,TRUE,FALSE)</formula>
    </cfRule>
  </conditionalFormatting>
  <conditionalFormatting sqref="K192:O192">
    <cfRule type="expression" dxfId="188" priority="324" stopIfTrue="1">
      <formula>IF(MOD(K192,$G192)&lt;&gt;0,TRUE,FALSE)</formula>
    </cfRule>
  </conditionalFormatting>
  <conditionalFormatting sqref="AD192:IV192 P192:Z192">
    <cfRule type="cellIs" dxfId="187" priority="322" stopIfTrue="1" operator="lessThan">
      <formula>0</formula>
    </cfRule>
  </conditionalFormatting>
  <conditionalFormatting sqref="K191:O191">
    <cfRule type="expression" dxfId="186" priority="314" stopIfTrue="1">
      <formula>IF(MOD(K191,$G191)&lt;&gt;0,TRUE,FALSE)</formula>
    </cfRule>
  </conditionalFormatting>
  <conditionalFormatting sqref="AD191:IV191 P191:Z191">
    <cfRule type="cellIs" dxfId="185" priority="313" stopIfTrue="1" operator="lessThan">
      <formula>0</formula>
    </cfRule>
  </conditionalFormatting>
  <conditionalFormatting sqref="AD35:IV35 P35:Z35">
    <cfRule type="cellIs" dxfId="184" priority="303" stopIfTrue="1" operator="lessThan">
      <formula>0</formula>
    </cfRule>
  </conditionalFormatting>
  <conditionalFormatting sqref="K35:O35">
    <cfRule type="expression" dxfId="183" priority="302" stopIfTrue="1">
      <formula>IF(MOD(K35,$G35)&lt;&gt;0,TRUE,FALSE)</formula>
    </cfRule>
  </conditionalFormatting>
  <conditionalFormatting sqref="AD378:IV378 P378:Z378">
    <cfRule type="cellIs" dxfId="182" priority="297" stopIfTrue="1" operator="lessThan">
      <formula>0</formula>
    </cfRule>
  </conditionalFormatting>
  <conditionalFormatting sqref="AD396:IV398 P396:Z398">
    <cfRule type="cellIs" dxfId="181" priority="294" stopIfTrue="1" operator="lessThan">
      <formula>0</formula>
    </cfRule>
  </conditionalFormatting>
  <conditionalFormatting sqref="AD452:IV452 P452:Z452">
    <cfRule type="cellIs" dxfId="180" priority="291" stopIfTrue="1" operator="lessThan">
      <formula>0</formula>
    </cfRule>
  </conditionalFormatting>
  <conditionalFormatting sqref="K452:O452">
    <cfRule type="expression" dxfId="179" priority="290" stopIfTrue="1">
      <formula>IF(MOD(K452,$G452)&lt;&gt;0,TRUE,FALSE)</formula>
    </cfRule>
  </conditionalFormatting>
  <conditionalFormatting sqref="AD150:IV150 P150:Z150">
    <cfRule type="cellIs" dxfId="178" priority="287" stopIfTrue="1" operator="lessThan">
      <formula>0</formula>
    </cfRule>
  </conditionalFormatting>
  <conditionalFormatting sqref="K410">
    <cfRule type="expression" dxfId="177" priority="283" stopIfTrue="1">
      <formula>IF(MOD(K410,$G410)&lt;&gt;0,TRUE,FALSE)</formula>
    </cfRule>
  </conditionalFormatting>
  <conditionalFormatting sqref="L410:O410">
    <cfRule type="expression" dxfId="176" priority="282" stopIfTrue="1">
      <formula>IF(MOD(L410,$G410)&lt;&gt;0,TRUE,FALSE)</formula>
    </cfRule>
  </conditionalFormatting>
  <conditionalFormatting sqref="K150:O150">
    <cfRule type="expression" dxfId="175" priority="281" stopIfTrue="1">
      <formula>IF(MOD(K150,$G150)&lt;&gt;0,TRUE,FALSE)</formula>
    </cfRule>
  </conditionalFormatting>
  <conditionalFormatting sqref="AD346:IV347 P346:Z347">
    <cfRule type="cellIs" dxfId="174" priority="279" stopIfTrue="1" operator="lessThan">
      <formula>0</formula>
    </cfRule>
  </conditionalFormatting>
  <conditionalFormatting sqref="K346:O347">
    <cfRule type="expression" dxfId="173" priority="278" stopIfTrue="1">
      <formula>IF(MOD(K346,$G346)&lt;&gt;0,TRUE,FALSE)</formula>
    </cfRule>
  </conditionalFormatting>
  <conditionalFormatting sqref="K300:O300">
    <cfRule type="expression" dxfId="172" priority="276" stopIfTrue="1">
      <formula>IF(MOD(K300,$G300)&lt;&gt;0,TRUE,FALSE)</formula>
    </cfRule>
  </conditionalFormatting>
  <conditionalFormatting sqref="P300:Z300 AD300:IV300">
    <cfRule type="cellIs" dxfId="171" priority="274" stopIfTrue="1" operator="lessThan">
      <formula>0</formula>
    </cfRule>
  </conditionalFormatting>
  <conditionalFormatting sqref="AD303:IV303 P303:Z303">
    <cfRule type="cellIs" dxfId="170" priority="273" stopIfTrue="1" operator="lessThan">
      <formula>0</formula>
    </cfRule>
  </conditionalFormatting>
  <conditionalFormatting sqref="K303:O303">
    <cfRule type="expression" dxfId="169" priority="272" stopIfTrue="1">
      <formula>IF(MOD(K303,$G303)&lt;&gt;0,TRUE,FALSE)</formula>
    </cfRule>
  </conditionalFormatting>
  <conditionalFormatting sqref="AD108:IV109 P108:Z109">
    <cfRule type="cellIs" dxfId="168" priority="270" stopIfTrue="1" operator="lessThan">
      <formula>0</formula>
    </cfRule>
  </conditionalFormatting>
  <conditionalFormatting sqref="AD110:IV110 P110:Z110">
    <cfRule type="cellIs" dxfId="167" priority="267" stopIfTrue="1" operator="lessThan">
      <formula>0</formula>
    </cfRule>
  </conditionalFormatting>
  <conditionalFormatting sqref="AD136:IV136 P136:Z136">
    <cfRule type="cellIs" dxfId="166" priority="258" stopIfTrue="1" operator="lessThan">
      <formula>0</formula>
    </cfRule>
  </conditionalFormatting>
  <conditionalFormatting sqref="K136">
    <cfRule type="expression" dxfId="165" priority="256" stopIfTrue="1">
      <formula>IF(MOD(K136,$G136)&lt;&gt;0,TRUE,FALSE)</formula>
    </cfRule>
  </conditionalFormatting>
  <conditionalFormatting sqref="AD137:IV137 P137:Z137">
    <cfRule type="cellIs" dxfId="164" priority="255" stopIfTrue="1" operator="lessThan">
      <formula>0</formula>
    </cfRule>
  </conditionalFormatting>
  <conditionalFormatting sqref="K137">
    <cfRule type="expression" dxfId="163" priority="253" stopIfTrue="1">
      <formula>IF(MOD(K137,$G137)&lt;&gt;0,TRUE,FALSE)</formula>
    </cfRule>
  </conditionalFormatting>
  <conditionalFormatting sqref="L136">
    <cfRule type="expression" dxfId="162" priority="252" stopIfTrue="1">
      <formula>IF(MOD(L136,$G136)&lt;&gt;0,TRUE,FALSE)</formula>
    </cfRule>
  </conditionalFormatting>
  <conditionalFormatting sqref="L137">
    <cfRule type="expression" dxfId="161" priority="251" stopIfTrue="1">
      <formula>IF(MOD(L137,$G137)&lt;&gt;0,TRUE,FALSE)</formula>
    </cfRule>
  </conditionalFormatting>
  <conditionalFormatting sqref="M136">
    <cfRule type="expression" dxfId="160" priority="250" stopIfTrue="1">
      <formula>IF(MOD(M136,$G136)&lt;&gt;0,TRUE,FALSE)</formula>
    </cfRule>
  </conditionalFormatting>
  <conditionalFormatting sqref="M137">
    <cfRule type="expression" dxfId="159" priority="249" stopIfTrue="1">
      <formula>IF(MOD(M137,$G137)&lt;&gt;0,TRUE,FALSE)</formula>
    </cfRule>
  </conditionalFormatting>
  <conditionalFormatting sqref="N136">
    <cfRule type="expression" dxfId="158" priority="248" stopIfTrue="1">
      <formula>IF(MOD(N136,$G136)&lt;&gt;0,TRUE,FALSE)</formula>
    </cfRule>
  </conditionalFormatting>
  <conditionalFormatting sqref="O136">
    <cfRule type="expression" dxfId="157" priority="246" stopIfTrue="1">
      <formula>IF(MOD(O136,$G136)&lt;&gt;0,TRUE,FALSE)</formula>
    </cfRule>
  </conditionalFormatting>
  <conditionalFormatting sqref="O137">
    <cfRule type="expression" dxfId="156" priority="245" stopIfTrue="1">
      <formula>IF(MOD(O137,$G137)&lt;&gt;0,TRUE,FALSE)</formula>
    </cfRule>
  </conditionalFormatting>
  <conditionalFormatting sqref="N137">
    <cfRule type="expression" dxfId="155" priority="244" stopIfTrue="1">
      <formula>IF(MOD(N137,$G137)&lt;&gt;0,TRUE,FALSE)</formula>
    </cfRule>
  </conditionalFormatting>
  <conditionalFormatting sqref="N138">
    <cfRule type="expression" dxfId="154" priority="243" stopIfTrue="1">
      <formula>IF(MOD(N138,$G138)&lt;&gt;0,TRUE,FALSE)</formula>
    </cfRule>
  </conditionalFormatting>
  <conditionalFormatting sqref="P448:IV448">
    <cfRule type="cellIs" dxfId="153" priority="235" stopIfTrue="1" operator="lessThan">
      <formula>0</formula>
    </cfRule>
  </conditionalFormatting>
  <conditionalFormatting sqref="AD469:IV471 P469:Z471">
    <cfRule type="cellIs" dxfId="152" priority="228" stopIfTrue="1" operator="lessThan">
      <formula>0</formula>
    </cfRule>
  </conditionalFormatting>
  <conditionalFormatting sqref="K471:N471 K469:K470 M469:O470">
    <cfRule type="expression" dxfId="151" priority="227" stopIfTrue="1">
      <formula>IF(MOD(K469,$G469)&lt;&gt;0,TRUE,FALSE)</formula>
    </cfRule>
  </conditionalFormatting>
  <conditionalFormatting sqref="L469:L470">
    <cfRule type="expression" dxfId="150" priority="222" stopIfTrue="1">
      <formula>IF(MOD(L469,$G469)&lt;&gt;0,TRUE,FALSE)</formula>
    </cfRule>
  </conditionalFormatting>
  <conditionalFormatting sqref="O471">
    <cfRule type="expression" dxfId="149" priority="221" stopIfTrue="1">
      <formula>IF(MOD(O471,$G471)&lt;&gt;0,TRUE,FALSE)</formula>
    </cfRule>
  </conditionalFormatting>
  <conditionalFormatting sqref="K448:O448">
    <cfRule type="expression" dxfId="148" priority="217" stopIfTrue="1">
      <formula>IF(MOD(K448,$G448)&lt;&gt;0,TRUE,FALSE)</formula>
    </cfRule>
  </conditionalFormatting>
  <conditionalFormatting sqref="P373:Z373 AD373:IV373">
    <cfRule type="cellIs" dxfId="147" priority="207" stopIfTrue="1" operator="lessThan">
      <formula>0</formula>
    </cfRule>
  </conditionalFormatting>
  <conditionalFormatting sqref="K373:O373">
    <cfRule type="expression" dxfId="146" priority="206" stopIfTrue="1">
      <formula>IF(MOD(K373,$G373)&lt;&gt;0,TRUE,FALSE)</formula>
    </cfRule>
  </conditionalFormatting>
  <conditionalFormatting sqref="O404:P407 O409:P409">
    <cfRule type="expression" dxfId="145" priority="196" stopIfTrue="1">
      <formula>IF(MOD(O404,$G404)&lt;&gt;0,TRUE,FALSE)</formula>
    </cfRule>
  </conditionalFormatting>
  <conditionalFormatting sqref="K437:O437">
    <cfRule type="expression" dxfId="144" priority="195">
      <formula>IF(MOD(K437,$G437)&lt;&gt;0,TRUE,FALSE)</formula>
    </cfRule>
  </conditionalFormatting>
  <conditionalFormatting sqref="L324:L325">
    <cfRule type="expression" dxfId="143" priority="188" stopIfTrue="1">
      <formula>IF(MOD(L324,$G324)&lt;&gt;0,TRUE,FALSE)</formula>
    </cfRule>
  </conditionalFormatting>
  <conditionalFormatting sqref="M324:M325">
    <cfRule type="expression" dxfId="142" priority="187" stopIfTrue="1">
      <formula>IF(MOD(M324,$G324)&lt;&gt;0,TRUE,FALSE)</formula>
    </cfRule>
  </conditionalFormatting>
  <conditionalFormatting sqref="N324:N325">
    <cfRule type="expression" dxfId="141" priority="186" stopIfTrue="1">
      <formula>IF(MOD(N324,$G324)&lt;&gt;0,TRUE,FALSE)</formula>
    </cfRule>
  </conditionalFormatting>
  <conditionalFormatting sqref="O324:O325">
    <cfRule type="expression" dxfId="140" priority="185" stopIfTrue="1">
      <formula>IF(MOD(O324,$G324)&lt;&gt;0,TRUE,FALSE)</formula>
    </cfRule>
  </conditionalFormatting>
  <conditionalFormatting sqref="AD63:IV65 P63:Z65 P74:Z80 AD74:IV80">
    <cfRule type="cellIs" dxfId="139" priority="178" stopIfTrue="1" operator="lessThan">
      <formula>0</formula>
    </cfRule>
  </conditionalFormatting>
  <conditionalFormatting sqref="Q63:Q65 Q74:Q80">
    <cfRule type="cellIs" dxfId="138" priority="177" stopIfTrue="1" operator="greaterThan">
      <formula>540</formula>
    </cfRule>
  </conditionalFormatting>
  <conditionalFormatting sqref="K63:O65 K74:O80">
    <cfRule type="expression" dxfId="137" priority="176" stopIfTrue="1">
      <formula>IF(MOD(K63,$G63)&lt;&gt;0,TRUE,FALSE)</formula>
    </cfRule>
  </conditionalFormatting>
  <conditionalFormatting sqref="AD370:IV371 P370:Z371">
    <cfRule type="cellIs" dxfId="136" priority="174" stopIfTrue="1" operator="lessThan">
      <formula>0</formula>
    </cfRule>
  </conditionalFormatting>
  <conditionalFormatting sqref="K370:O371">
    <cfRule type="expression" dxfId="135" priority="173" stopIfTrue="1">
      <formula>IF(MOD(K370,$G370)&lt;&gt;0,TRUE,FALSE)</formula>
    </cfRule>
  </conditionalFormatting>
  <conditionalFormatting sqref="AD372:IV372 P372:Z372">
    <cfRule type="cellIs" dxfId="134" priority="158" stopIfTrue="1" operator="lessThan">
      <formula>0</formula>
    </cfRule>
  </conditionalFormatting>
  <conditionalFormatting sqref="K372:O372">
    <cfRule type="expression" dxfId="133" priority="157" stopIfTrue="1">
      <formula>IF(MOD(K372,$G372)&lt;&gt;0,TRUE,FALSE)</formula>
    </cfRule>
  </conditionalFormatting>
  <conditionalFormatting sqref="P172:Z172 AD172:IV172">
    <cfRule type="cellIs" dxfId="132" priority="149" stopIfTrue="1" operator="lessThan">
      <formula>0</formula>
    </cfRule>
  </conditionalFormatting>
  <conditionalFormatting sqref="K170:O172">
    <cfRule type="expression" dxfId="131" priority="146" stopIfTrue="1">
      <formula>IF(MOD(K170,$G170)&lt;&gt;0,TRUE,FALSE)</formula>
    </cfRule>
  </conditionalFormatting>
  <conditionalFormatting sqref="P169:Z169 AD169:IV169">
    <cfRule type="cellIs" dxfId="130" priority="132" stopIfTrue="1" operator="lessThan">
      <formula>0</formula>
    </cfRule>
  </conditionalFormatting>
  <conditionalFormatting sqref="Q169">
    <cfRule type="cellIs" dxfId="129" priority="131" stopIfTrue="1" operator="greaterThan">
      <formula>540</formula>
    </cfRule>
  </conditionalFormatting>
  <conditionalFormatting sqref="K169:O169">
    <cfRule type="expression" dxfId="128" priority="129" stopIfTrue="1">
      <formula>IF(MOD(K169,$G169)&lt;&gt;0,TRUE,FALSE)</formula>
    </cfRule>
  </conditionalFormatting>
  <conditionalFormatting sqref="P168:Z168 AD168:IV168">
    <cfRule type="cellIs" dxfId="127" priority="128" stopIfTrue="1" operator="lessThan">
      <formula>0</formula>
    </cfRule>
  </conditionalFormatting>
  <conditionalFormatting sqref="Q168">
    <cfRule type="cellIs" dxfId="126" priority="127" stopIfTrue="1" operator="greaterThan">
      <formula>540</formula>
    </cfRule>
  </conditionalFormatting>
  <conditionalFormatting sqref="K168:O168">
    <cfRule type="expression" dxfId="125" priority="125" stopIfTrue="1">
      <formula>IF(MOD(K168,$G168)&lt;&gt;0,TRUE,FALSE)</formula>
    </cfRule>
  </conditionalFormatting>
  <conditionalFormatting sqref="AD38:IV38 P38:Z38">
    <cfRule type="cellIs" dxfId="124" priority="123" stopIfTrue="1" operator="lessThan">
      <formula>0</formula>
    </cfRule>
  </conditionalFormatting>
  <conditionalFormatting sqref="Q38">
    <cfRule type="cellIs" dxfId="123" priority="122" stopIfTrue="1" operator="greaterThan">
      <formula>540</formula>
    </cfRule>
  </conditionalFormatting>
  <conditionalFormatting sqref="K38:O38">
    <cfRule type="expression" dxfId="122" priority="121" stopIfTrue="1">
      <formula>IF(MOD(K38,$G38)&lt;&gt;0,TRUE,FALSE)</formula>
    </cfRule>
  </conditionalFormatting>
  <conditionalFormatting sqref="K322:O322">
    <cfRule type="expression" dxfId="121" priority="119" stopIfTrue="1">
      <formula>IF(MOD(K322,$G322)&lt;&gt;0,TRUE,FALSE)</formula>
    </cfRule>
  </conditionalFormatting>
  <conditionalFormatting sqref="AD408:IV408 Q408:Z408">
    <cfRule type="cellIs" dxfId="120" priority="117" stopIfTrue="1" operator="lessThan">
      <formula>0</formula>
    </cfRule>
  </conditionalFormatting>
  <conditionalFormatting sqref="K408:N408">
    <cfRule type="expression" dxfId="119" priority="116" stopIfTrue="1">
      <formula>IF(MOD(K408,$G408)&lt;&gt;0,TRUE,FALSE)</formula>
    </cfRule>
  </conditionalFormatting>
  <conditionalFormatting sqref="O408:P408">
    <cfRule type="expression" dxfId="118" priority="115" stopIfTrue="1">
      <formula>IF(MOD(O408,$G408)&lt;&gt;0,TRUE,FALSE)</formula>
    </cfRule>
  </conditionalFormatting>
  <conditionalFormatting sqref="P230:Z230 AD230:IV230">
    <cfRule type="cellIs" dxfId="117" priority="114" stopIfTrue="1" operator="lessThan">
      <formula>0</formula>
    </cfRule>
  </conditionalFormatting>
  <conditionalFormatting sqref="Q230">
    <cfRule type="cellIs" dxfId="116" priority="113" stopIfTrue="1" operator="greaterThan">
      <formula>540</formula>
    </cfRule>
  </conditionalFormatting>
  <conditionalFormatting sqref="P231:Z231 AD231:IV231">
    <cfRule type="cellIs" dxfId="115" priority="110" stopIfTrue="1" operator="lessThan">
      <formula>0</formula>
    </cfRule>
  </conditionalFormatting>
  <conditionalFormatting sqref="Q231">
    <cfRule type="cellIs" dxfId="114" priority="109" stopIfTrue="1" operator="greaterThan">
      <formula>540</formula>
    </cfRule>
  </conditionalFormatting>
  <conditionalFormatting sqref="AD237:IV237 P237:Z237">
    <cfRule type="cellIs" dxfId="113" priority="104" stopIfTrue="1" operator="lessThan">
      <formula>0</formula>
    </cfRule>
  </conditionalFormatting>
  <conditionalFormatting sqref="Q237">
    <cfRule type="cellIs" dxfId="112" priority="103" stopIfTrue="1" operator="greaterThan">
      <formula>540</formula>
    </cfRule>
  </conditionalFormatting>
  <conditionalFormatting sqref="K237:O237">
    <cfRule type="expression" dxfId="111" priority="102" stopIfTrue="1">
      <formula>IF(MOD(K237,$G237)&lt;&gt;0,TRUE,FALSE)</formula>
    </cfRule>
  </conditionalFormatting>
  <conditionalFormatting sqref="K228:O229 K231:O231">
    <cfRule type="expression" dxfId="110" priority="100" stopIfTrue="1">
      <formula>IF(MOD(K228,$G228)&lt;&gt;0,TRUE,FALSE)</formula>
    </cfRule>
  </conditionalFormatting>
  <conditionalFormatting sqref="K230:O230">
    <cfRule type="expression" dxfId="109" priority="99" stopIfTrue="1">
      <formula>IF(MOD(K230,$G230)&lt;&gt;0,TRUE,FALSE)</formula>
    </cfRule>
  </conditionalFormatting>
  <conditionalFormatting sqref="P238:Z238 AD238:IV238">
    <cfRule type="cellIs" dxfId="108" priority="98" stopIfTrue="1" operator="lessThan">
      <formula>0</formula>
    </cfRule>
  </conditionalFormatting>
  <conditionalFormatting sqref="Q238">
    <cfRule type="cellIs" dxfId="107" priority="97" stopIfTrue="1" operator="greaterThan">
      <formula>540</formula>
    </cfRule>
  </conditionalFormatting>
  <conditionalFormatting sqref="K238:O238">
    <cfRule type="expression" dxfId="106" priority="96" stopIfTrue="1">
      <formula>IF(MOD(K238,$G238)&lt;&gt;0,TRUE,FALSE)</formula>
    </cfRule>
  </conditionalFormatting>
  <conditionalFormatting sqref="AD66:IV66 P66:Z66">
    <cfRule type="cellIs" dxfId="105" priority="93" stopIfTrue="1" operator="lessThan">
      <formula>0</formula>
    </cfRule>
  </conditionalFormatting>
  <conditionalFormatting sqref="Q66">
    <cfRule type="cellIs" dxfId="104" priority="92" stopIfTrue="1" operator="greaterThan">
      <formula>540</formula>
    </cfRule>
  </conditionalFormatting>
  <conditionalFormatting sqref="K66:O66">
    <cfRule type="expression" dxfId="103" priority="91" stopIfTrue="1">
      <formula>IF(MOD(K66,$G66)&lt;&gt;0,TRUE,FALSE)</formula>
    </cfRule>
  </conditionalFormatting>
  <conditionalFormatting sqref="AD67:IV67 P67:Z67">
    <cfRule type="cellIs" dxfId="102" priority="90" stopIfTrue="1" operator="lessThan">
      <formula>0</formula>
    </cfRule>
  </conditionalFormatting>
  <conditionalFormatting sqref="Q67">
    <cfRule type="cellIs" dxfId="101" priority="89" stopIfTrue="1" operator="greaterThan">
      <formula>540</formula>
    </cfRule>
  </conditionalFormatting>
  <conditionalFormatting sqref="K67:O67">
    <cfRule type="expression" dxfId="100" priority="88" stopIfTrue="1">
      <formula>IF(MOD(K67,$G67)&lt;&gt;0,TRUE,FALSE)</formula>
    </cfRule>
  </conditionalFormatting>
  <conditionalFormatting sqref="Q68">
    <cfRule type="cellIs" dxfId="99" priority="86" stopIfTrue="1" operator="lessThan">
      <formula>0</formula>
    </cfRule>
  </conditionalFormatting>
  <conditionalFormatting sqref="Q68">
    <cfRule type="cellIs" dxfId="98" priority="85" stopIfTrue="1" operator="greaterThan">
      <formula>540</formula>
    </cfRule>
  </conditionalFormatting>
  <conditionalFormatting sqref="AD68:IV68 P68:Z68">
    <cfRule type="cellIs" dxfId="97" priority="83" stopIfTrue="1" operator="lessThan">
      <formula>0</formula>
    </cfRule>
  </conditionalFormatting>
  <conditionalFormatting sqref="K68:O68">
    <cfRule type="expression" dxfId="96" priority="82" stopIfTrue="1">
      <formula>IF(MOD(K68,$G68)&lt;&gt;0,TRUE,FALSE)</formula>
    </cfRule>
  </conditionalFormatting>
  <conditionalFormatting sqref="AD118:IV118 Q123:Q124 Q120:Q121 P118:Z118">
    <cfRule type="cellIs" dxfId="95" priority="63" stopIfTrue="1" operator="lessThan">
      <formula>0</formula>
    </cfRule>
  </conditionalFormatting>
  <conditionalFormatting sqref="Q123:Q124 Q120:Q121 Q118">
    <cfRule type="cellIs" dxfId="94" priority="62" stopIfTrue="1" operator="greaterThan">
      <formula>540</formula>
    </cfRule>
  </conditionalFormatting>
  <conditionalFormatting sqref="AD120:IV121 P120:Z121">
    <cfRule type="cellIs" dxfId="93" priority="60" stopIfTrue="1" operator="lessThan">
      <formula>0</formula>
    </cfRule>
  </conditionalFormatting>
  <conditionalFormatting sqref="AD123:IV124 P123:Z124">
    <cfRule type="cellIs" dxfId="92" priority="59" stopIfTrue="1" operator="lessThan">
      <formula>0</formula>
    </cfRule>
  </conditionalFormatting>
  <conditionalFormatting sqref="AD122:IV122 P122:Z122">
    <cfRule type="cellIs" dxfId="91" priority="53" stopIfTrue="1" operator="lessThan">
      <formula>0</formula>
    </cfRule>
  </conditionalFormatting>
  <conditionalFormatting sqref="Q126:Q127">
    <cfRule type="cellIs" dxfId="90" priority="46" stopIfTrue="1" operator="lessThan">
      <formula>0</formula>
    </cfRule>
  </conditionalFormatting>
  <conditionalFormatting sqref="Q126:Q127">
    <cfRule type="cellIs" dxfId="89" priority="45" stopIfTrue="1" operator="greaterThan">
      <formula>540</formula>
    </cfRule>
  </conditionalFormatting>
  <conditionalFormatting sqref="P119:Z119 AD119:IV119">
    <cfRule type="cellIs" dxfId="88" priority="50" stopIfTrue="1" operator="lessThan">
      <formula>0</formula>
    </cfRule>
  </conditionalFormatting>
  <conditionalFormatting sqref="Q122">
    <cfRule type="cellIs" dxfId="87" priority="52" stopIfTrue="1" operator="greaterThan">
      <formula>540</formula>
    </cfRule>
  </conditionalFormatting>
  <conditionalFormatting sqref="K122:O122">
    <cfRule type="expression" dxfId="86" priority="51" stopIfTrue="1">
      <formula>IF(MOD(K122,$G122)&lt;&gt;0,TRUE,FALSE)</formula>
    </cfRule>
  </conditionalFormatting>
  <conditionalFormatting sqref="AD126:IV127 P126:Z127">
    <cfRule type="cellIs" dxfId="85" priority="44" stopIfTrue="1" operator="lessThan">
      <formula>0</formula>
    </cfRule>
  </conditionalFormatting>
  <conditionalFormatting sqref="Q119">
    <cfRule type="cellIs" dxfId="84" priority="49" stopIfTrue="1" operator="greaterThan">
      <formula>540</formula>
    </cfRule>
  </conditionalFormatting>
  <conditionalFormatting sqref="K119:O119">
    <cfRule type="expression" dxfId="83" priority="48" stopIfTrue="1">
      <formula>IF(MOD(K119,$G119)&lt;&gt;0,TRUE,FALSE)</formula>
    </cfRule>
  </conditionalFormatting>
  <conditionalFormatting sqref="Q125">
    <cfRule type="cellIs" dxfId="82" priority="43" stopIfTrue="1" operator="lessThan">
      <formula>0</formula>
    </cfRule>
  </conditionalFormatting>
  <conditionalFormatting sqref="Q125">
    <cfRule type="cellIs" dxfId="81" priority="42" stopIfTrue="1" operator="greaterThan">
      <formula>540</formula>
    </cfRule>
  </conditionalFormatting>
  <conditionalFormatting sqref="AD125:IV125 P125:Z125">
    <cfRule type="cellIs" dxfId="80" priority="41" stopIfTrue="1" operator="lessThan">
      <formula>0</formula>
    </cfRule>
  </conditionalFormatting>
  <conditionalFormatting sqref="K125:O125">
    <cfRule type="expression" dxfId="79" priority="40" stopIfTrue="1">
      <formula>IF(MOD(K125,$G125)&lt;&gt;0,TRUE,FALSE)</formula>
    </cfRule>
  </conditionalFormatting>
  <conditionalFormatting sqref="AD128:IV128 Q128:Q130 P128 R128:Z128">
    <cfRule type="cellIs" dxfId="78" priority="39" stopIfTrue="1" operator="lessThan">
      <formula>0</formula>
    </cfRule>
  </conditionalFormatting>
  <conditionalFormatting sqref="Q128:Q130">
    <cfRule type="cellIs" dxfId="77" priority="38" stopIfTrue="1" operator="greaterThan">
      <formula>540</formula>
    </cfRule>
  </conditionalFormatting>
  <conditionalFormatting sqref="K128:O128">
    <cfRule type="expression" dxfId="76" priority="37" stopIfTrue="1">
      <formula>IF(MOD(K128,$G128)&lt;&gt;0,TRUE,FALSE)</formula>
    </cfRule>
  </conditionalFormatting>
  <conditionalFormatting sqref="AD129:IV130 P129:Z130">
    <cfRule type="cellIs" dxfId="75" priority="35" stopIfTrue="1" operator="lessThan">
      <formula>0</formula>
    </cfRule>
  </conditionalFormatting>
  <conditionalFormatting sqref="P354:Z358 AD354:IV358">
    <cfRule type="cellIs" dxfId="74" priority="27" stopIfTrue="1" operator="lessThan">
      <formula>0</formula>
    </cfRule>
  </conditionalFormatting>
  <conditionalFormatting sqref="AD33:IV33 P33:Z33">
    <cfRule type="cellIs" dxfId="73" priority="26" stopIfTrue="1" operator="lessThan">
      <formula>0</formula>
    </cfRule>
  </conditionalFormatting>
  <conditionalFormatting sqref="Q33">
    <cfRule type="cellIs" dxfId="72" priority="25" stopIfTrue="1" operator="greaterThan">
      <formula>540</formula>
    </cfRule>
  </conditionalFormatting>
  <conditionalFormatting sqref="K33:O33">
    <cfRule type="expression" dxfId="71" priority="24" stopIfTrue="1">
      <formula>IF(MOD(K33,$G33)&lt;&gt;0,TRUE,FALSE)</formula>
    </cfRule>
  </conditionalFormatting>
  <conditionalFormatting sqref="AD445:IV445 P445:Z445">
    <cfRule type="cellIs" dxfId="70" priority="22" stopIfTrue="1" operator="lessThan">
      <formula>0</formula>
    </cfRule>
  </conditionalFormatting>
  <conditionalFormatting sqref="K445:O445">
    <cfRule type="expression" dxfId="69" priority="21" stopIfTrue="1">
      <formula>IF(MOD(K445,$G445)&lt;&gt;0,TRUE,FALSE)</formula>
    </cfRule>
  </conditionalFormatting>
  <conditionalFormatting sqref="P447:IV447">
    <cfRule type="cellIs" dxfId="68" priority="18" stopIfTrue="1" operator="lessThan">
      <formula>0</formula>
    </cfRule>
  </conditionalFormatting>
  <conditionalFormatting sqref="K447:O447">
    <cfRule type="expression" dxfId="67" priority="17" stopIfTrue="1">
      <formula>IF(MOD(K447,$G447)&lt;&gt;0,TRUE,FALSE)</formula>
    </cfRule>
  </conditionalFormatting>
  <conditionalFormatting sqref="P456:Z456 AD456:IV456">
    <cfRule type="cellIs" dxfId="66" priority="16" stopIfTrue="1" operator="lessThan">
      <formula>0</formula>
    </cfRule>
  </conditionalFormatting>
  <conditionalFormatting sqref="K456:O456">
    <cfRule type="expression" dxfId="65" priority="14" stopIfTrue="1">
      <formula>IF(MOD(K456,$G456)&lt;&gt;0,TRUE,FALSE)</formula>
    </cfRule>
  </conditionalFormatting>
  <conditionalFormatting sqref="AD315:IV315 P315:Z315">
    <cfRule type="cellIs" dxfId="64" priority="13" stopIfTrue="1" operator="lessThan">
      <formula>0</formula>
    </cfRule>
  </conditionalFormatting>
  <conditionalFormatting sqref="K315:O315">
    <cfRule type="expression" dxfId="63" priority="12" stopIfTrue="1">
      <formula>IF(MOD(K315,$G315)&lt;&gt;0,TRUE,FALSE)</formula>
    </cfRule>
  </conditionalFormatting>
  <conditionalFormatting sqref="K316:O316">
    <cfRule type="expression" dxfId="62" priority="5" stopIfTrue="1">
      <formula>IF(MOD(K316,$G316)&lt;&gt;0,TRUE,FALSE)</formula>
    </cfRule>
  </conditionalFormatting>
  <conditionalFormatting sqref="P310:Z310 AD310:IV310">
    <cfRule type="cellIs" dxfId="61" priority="9" stopIfTrue="1" operator="lessThan">
      <formula>0</formula>
    </cfRule>
  </conditionalFormatting>
  <conditionalFormatting sqref="K310:O310">
    <cfRule type="expression" dxfId="60" priority="8" stopIfTrue="1">
      <formula>IF(MOD(K310,$G310)&lt;&gt;0,TRUE,FALSE)</formula>
    </cfRule>
  </conditionalFormatting>
  <conditionalFormatting sqref="AD316:IV316 P316:Z316">
    <cfRule type="cellIs" dxfId="59" priority="6" stopIfTrue="1" operator="lessThan">
      <formula>0</formula>
    </cfRule>
  </conditionalFormatting>
  <conditionalFormatting sqref="AD16:IV16 P16:Z16">
    <cfRule type="cellIs" dxfId="58" priority="4" stopIfTrue="1" operator="lessThan">
      <formula>0</formula>
    </cfRule>
  </conditionalFormatting>
  <conditionalFormatting sqref="Q16">
    <cfRule type="cellIs" dxfId="57" priority="3" stopIfTrue="1" operator="greaterThan">
      <formula>540</formula>
    </cfRule>
  </conditionalFormatting>
  <conditionalFormatting sqref="K16:O16">
    <cfRule type="expression" dxfId="56" priority="1" stopIfTrue="1">
      <formula>IF(MOD(K16,$G16)&lt;&gt;0,TRUE,FALSE)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9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A42:A128 A350:A482 A131:A348 A13:A40</xm:sqref>
        </x14:conditionalFormatting>
        <x14:conditionalFormatting xmlns:xm="http://schemas.microsoft.com/office/excel/2006/main">
          <x14:cfRule type="expression" priority="412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37" id="{0A2EF05E-879D-4AAC-9F48-320D96E8A945}">
            <xm:f>-MATCH($A349,'\\server\zayavki\30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A349</xm:sqref>
        </x14:conditionalFormatting>
        <x14:conditionalFormatting xmlns:xm="http://schemas.microsoft.com/office/excel/2006/main">
          <x14:cfRule type="expression" priority="36" id="{344C3954-C72D-4421-9051-A0855B6F321F}">
            <xm:f>-MATCH($A129,'\\server\zayavki\Архив\32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A129:A130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zoomScale="85" zoomScaleNormal="85" workbookViewId="0">
      <pane ySplit="1" topLeftCell="A2" activePane="bottomLeft" state="frozen"/>
      <selection pane="bottomLeft" activeCell="A8" sqref="A8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37" t="s">
        <v>1282</v>
      </c>
      <c r="B7" s="879" t="s">
        <v>1283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1310</v>
      </c>
      <c r="B8" s="745" t="s">
        <v>1309</v>
      </c>
      <c r="C8" s="746" t="s">
        <v>15</v>
      </c>
      <c r="D8" s="747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946</v>
      </c>
      <c r="B13" s="185" t="s">
        <v>778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37" t="s">
        <v>1284</v>
      </c>
      <c r="B15" s="185" t="s">
        <v>1285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95" t="s">
        <v>516</v>
      </c>
      <c r="B19" s="730" t="s">
        <v>3</v>
      </c>
      <c r="C19" s="903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514</v>
      </c>
      <c r="B20" s="879" t="s">
        <v>3</v>
      </c>
      <c r="C20" s="900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725</v>
      </c>
      <c r="B21" s="879" t="s">
        <v>3</v>
      </c>
      <c r="C21" s="900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258</v>
      </c>
      <c r="B22" s="879" t="s">
        <v>3</v>
      </c>
      <c r="C22" s="900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1220</v>
      </c>
      <c r="B23" s="879" t="s">
        <v>1219</v>
      </c>
      <c r="C23" s="900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989</v>
      </c>
      <c r="B24" s="879" t="s">
        <v>3</v>
      </c>
      <c r="C24" s="900" t="s">
        <v>578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780</v>
      </c>
      <c r="B25" s="879" t="s">
        <v>3</v>
      </c>
      <c r="C25" s="900" t="s">
        <v>578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1023</v>
      </c>
      <c r="B26" s="879" t="s">
        <v>3</v>
      </c>
      <c r="C26" s="900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818</v>
      </c>
      <c r="B27" s="880" t="s">
        <v>817</v>
      </c>
      <c r="C27" s="984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259</v>
      </c>
      <c r="B28" s="879" t="s">
        <v>4</v>
      </c>
      <c r="C28" s="985" t="s">
        <v>5</v>
      </c>
      <c r="D28" s="428">
        <v>12</v>
      </c>
      <c r="E28" s="870">
        <v>0.505</v>
      </c>
      <c r="F28" s="878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72" t="s">
        <v>1153</v>
      </c>
      <c r="B29" s="983" t="s">
        <v>4</v>
      </c>
      <c r="C29" s="900" t="s">
        <v>1149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72" t="s">
        <v>1204</v>
      </c>
      <c r="B30" s="881" t="s">
        <v>1205</v>
      </c>
      <c r="C30" s="899" t="s">
        <v>15</v>
      </c>
      <c r="D30" s="747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73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947</v>
      </c>
      <c r="B34" s="185" t="s">
        <v>778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1025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37" t="s">
        <v>1286</v>
      </c>
      <c r="B36" s="1036" t="s">
        <v>1287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1024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891</v>
      </c>
      <c r="B42" s="745" t="s">
        <v>892</v>
      </c>
      <c r="C42" s="746" t="s">
        <v>15</v>
      </c>
      <c r="D42" s="747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1149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8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927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40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1075</v>
      </c>
      <c r="B49" s="842" t="s">
        <v>1074</v>
      </c>
      <c r="C49" s="839" t="s">
        <v>1073</v>
      </c>
      <c r="D49" s="826">
        <v>1</v>
      </c>
      <c r="E49" s="835">
        <v>0.67</v>
      </c>
      <c r="F49" s="834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525</v>
      </c>
      <c r="B50" s="840" t="s">
        <v>524</v>
      </c>
      <c r="C50" s="838" t="s">
        <v>53</v>
      </c>
      <c r="D50" s="28">
        <v>1</v>
      </c>
      <c r="E50" s="836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1077</v>
      </c>
      <c r="B51" s="841" t="s">
        <v>1076</v>
      </c>
      <c r="C51" s="839" t="s">
        <v>1073</v>
      </c>
      <c r="D51" s="826">
        <v>1</v>
      </c>
      <c r="E51" s="837">
        <v>0.56999999999999995</v>
      </c>
      <c r="F51" s="827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43" t="s">
        <v>464</v>
      </c>
      <c r="C52" s="838" t="s">
        <v>53</v>
      </c>
      <c r="D52" s="30">
        <v>1</v>
      </c>
      <c r="E52" s="824">
        <v>0.505</v>
      </c>
      <c r="F52" s="825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1071</v>
      </c>
      <c r="B53" s="844" t="s">
        <v>1072</v>
      </c>
      <c r="C53" s="839" t="s">
        <v>1073</v>
      </c>
      <c r="D53" s="826">
        <v>1</v>
      </c>
      <c r="E53" s="526">
        <v>0.505</v>
      </c>
      <c r="F53" s="827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32"/>
      <c r="D54" s="833"/>
      <c r="E54" s="833"/>
      <c r="F54" s="833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8" t="s">
        <v>54</v>
      </c>
      <c r="D55" s="829">
        <v>4</v>
      </c>
      <c r="E55" s="830">
        <v>0.505</v>
      </c>
      <c r="F55" s="831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567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1129</v>
      </c>
      <c r="C61" s="874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1130</v>
      </c>
      <c r="B62" s="745" t="s">
        <v>1126</v>
      </c>
      <c r="C62" s="50" t="s">
        <v>578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1128</v>
      </c>
      <c r="B63" s="873" t="s">
        <v>1127</v>
      </c>
      <c r="C63" s="50" t="s">
        <v>578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569</v>
      </c>
      <c r="B64" s="101" t="s">
        <v>568</v>
      </c>
      <c r="C64" s="875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826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533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9">
        <v>20</v>
      </c>
      <c r="E72" s="78">
        <v>0.505</v>
      </c>
      <c r="F72" s="91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4" t="s">
        <v>706</v>
      </c>
      <c r="B74" s="730" t="s">
        <v>3</v>
      </c>
      <c r="C74" s="903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5" t="s">
        <v>863</v>
      </c>
      <c r="B75" s="896" t="s">
        <v>3</v>
      </c>
      <c r="C75" s="900" t="s">
        <v>578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905" t="s">
        <v>708</v>
      </c>
      <c r="B76" s="879" t="s">
        <v>3</v>
      </c>
      <c r="C76" s="901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906" t="s">
        <v>707</v>
      </c>
      <c r="B77" s="881" t="s">
        <v>4</v>
      </c>
      <c r="C77" s="902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94"/>
      <c r="B78" s="908" t="s">
        <v>1159</v>
      </c>
      <c r="C78" s="889"/>
      <c r="D78" s="909"/>
      <c r="E78" s="913"/>
      <c r="F78" s="910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95" t="s">
        <v>1162</v>
      </c>
      <c r="B79" s="896" t="s">
        <v>1160</v>
      </c>
      <c r="C79" s="899" t="s">
        <v>1161</v>
      </c>
      <c r="D79" s="911">
        <v>8</v>
      </c>
      <c r="E79" s="830">
        <v>0.505</v>
      </c>
      <c r="F79" s="912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72"/>
      <c r="B80" s="897" t="s">
        <v>139</v>
      </c>
      <c r="C80" s="235"/>
      <c r="D80" s="890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72"/>
      <c r="B81" s="898" t="s">
        <v>210</v>
      </c>
      <c r="C81" s="889"/>
      <c r="D81" s="891"/>
      <c r="E81" s="892"/>
      <c r="F81" s="893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1028</v>
      </c>
      <c r="B83" s="781" t="s">
        <v>964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1275</v>
      </c>
      <c r="B85" s="185" t="s">
        <v>1276</v>
      </c>
      <c r="C85" s="50" t="s">
        <v>954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1196</v>
      </c>
      <c r="B86" s="185" t="s">
        <v>1197</v>
      </c>
      <c r="C86" s="746" t="s">
        <v>15</v>
      </c>
      <c r="D86" s="747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963</v>
      </c>
      <c r="B87" s="185" t="s">
        <v>962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1277</v>
      </c>
      <c r="B89" s="185" t="s">
        <v>1278</v>
      </c>
      <c r="C89" s="50" t="s">
        <v>954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1198</v>
      </c>
      <c r="B90" s="185" t="s">
        <v>1199</v>
      </c>
      <c r="C90" s="746" t="s">
        <v>15</v>
      </c>
      <c r="D90" s="747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718</v>
      </c>
      <c r="B91" s="185" t="s">
        <v>717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1200</v>
      </c>
      <c r="B93" s="185" t="s">
        <v>1201</v>
      </c>
      <c r="C93" s="746" t="s">
        <v>15</v>
      </c>
      <c r="D93" s="747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952</v>
      </c>
      <c r="B94" s="185" t="s">
        <v>953</v>
      </c>
      <c r="C94" s="50" t="s">
        <v>954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534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535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623</v>
      </c>
      <c r="B97" s="185" t="s">
        <v>622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626</v>
      </c>
      <c r="B98" s="185" t="s">
        <v>625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1190</v>
      </c>
      <c r="B99" s="185" t="s">
        <v>1191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1192</v>
      </c>
      <c r="B100" s="185" t="s">
        <v>1193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772</v>
      </c>
      <c r="B101" s="185" t="s">
        <v>773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ht="16.5" thickBot="1" x14ac:dyDescent="0.3">
      <c r="A102" s="338"/>
      <c r="B102" s="778" t="s">
        <v>175</v>
      </c>
      <c r="C102" s="779"/>
      <c r="D102" s="70"/>
      <c r="E102" s="70"/>
      <c r="F102" s="70"/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x14ac:dyDescent="0.2">
      <c r="A103" s="338" t="s">
        <v>510</v>
      </c>
      <c r="B103" s="99" t="s">
        <v>230</v>
      </c>
      <c r="C103" s="46" t="s">
        <v>29</v>
      </c>
      <c r="D103" s="100">
        <v>20</v>
      </c>
      <c r="E103" s="67">
        <v>0.3</v>
      </c>
      <c r="F103" s="48">
        <v>144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ht="13.5" thickBot="1" x14ac:dyDescent="0.25">
      <c r="A104" s="338" t="s">
        <v>275</v>
      </c>
      <c r="B104" s="101" t="s">
        <v>231</v>
      </c>
      <c r="C104" s="53" t="s">
        <v>49</v>
      </c>
      <c r="D104" s="102">
        <v>20</v>
      </c>
      <c r="E104" s="60">
        <v>0.3</v>
      </c>
      <c r="F104" s="34">
        <v>80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/>
      <c r="B105" s="25" t="s">
        <v>11</v>
      </c>
      <c r="C105" s="929"/>
      <c r="D105" s="45"/>
      <c r="E105" s="45"/>
      <c r="F105" s="45"/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1187</v>
      </c>
      <c r="B106" s="933" t="s">
        <v>381</v>
      </c>
      <c r="C106" s="46" t="s">
        <v>50</v>
      </c>
      <c r="D106" s="81">
        <v>120</v>
      </c>
      <c r="E106" s="96">
        <v>0.4</v>
      </c>
      <c r="F106" s="491">
        <v>180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382</v>
      </c>
      <c r="B107" s="930" t="s">
        <v>381</v>
      </c>
      <c r="C107" s="454" t="s">
        <v>50</v>
      </c>
      <c r="D107" s="931">
        <v>480</v>
      </c>
      <c r="E107" s="932">
        <v>0.4</v>
      </c>
      <c r="F107" s="934">
        <v>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276</v>
      </c>
      <c r="B108" s="602" t="s">
        <v>232</v>
      </c>
      <c r="C108" s="603" t="s">
        <v>50</v>
      </c>
      <c r="D108" s="604">
        <v>480</v>
      </c>
      <c r="E108" s="605">
        <v>0.25</v>
      </c>
      <c r="F108" s="935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1188</v>
      </c>
      <c r="B109" s="453" t="s">
        <v>140</v>
      </c>
      <c r="C109" s="454" t="s">
        <v>50</v>
      </c>
      <c r="D109" s="455">
        <v>120</v>
      </c>
      <c r="E109" s="456"/>
      <c r="F109" s="934">
        <v>180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277</v>
      </c>
      <c r="B110" s="453" t="s">
        <v>140</v>
      </c>
      <c r="C110" s="454" t="s">
        <v>50</v>
      </c>
      <c r="D110" s="455">
        <v>480</v>
      </c>
      <c r="E110" s="456"/>
      <c r="F110" s="934">
        <v>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1189</v>
      </c>
      <c r="B111" s="453" t="s">
        <v>141</v>
      </c>
      <c r="C111" s="454" t="s">
        <v>50</v>
      </c>
      <c r="D111" s="455">
        <v>120</v>
      </c>
      <c r="E111" s="456"/>
      <c r="F111" s="934">
        <v>180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278</v>
      </c>
      <c r="B112" s="453" t="s">
        <v>141</v>
      </c>
      <c r="C112" s="454" t="s">
        <v>50</v>
      </c>
      <c r="D112" s="455">
        <v>480</v>
      </c>
      <c r="E112" s="456"/>
      <c r="F112" s="934">
        <v>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1010</v>
      </c>
      <c r="B113" s="453" t="s">
        <v>1009</v>
      </c>
      <c r="C113" s="454" t="s">
        <v>1008</v>
      </c>
      <c r="D113" s="455">
        <v>300</v>
      </c>
      <c r="E113" s="456"/>
      <c r="F113" s="934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>
        <v>32101</v>
      </c>
      <c r="B114" s="602" t="s">
        <v>537</v>
      </c>
      <c r="C114" s="603" t="s">
        <v>536</v>
      </c>
      <c r="D114" s="604">
        <v>108</v>
      </c>
      <c r="E114" s="605">
        <v>0.505</v>
      </c>
      <c r="F114" s="935">
        <v>140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32102</v>
      </c>
      <c r="B115" s="602" t="s">
        <v>538</v>
      </c>
      <c r="C115" s="603" t="s">
        <v>536</v>
      </c>
      <c r="D115" s="604">
        <v>108</v>
      </c>
      <c r="E115" s="605">
        <v>0.505</v>
      </c>
      <c r="F115" s="935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ht="13.5" thickBot="1" x14ac:dyDescent="0.25">
      <c r="A116" s="338">
        <v>32103</v>
      </c>
      <c r="B116" s="602" t="s">
        <v>539</v>
      </c>
      <c r="C116" s="603" t="s">
        <v>536</v>
      </c>
      <c r="D116" s="604">
        <v>108</v>
      </c>
      <c r="E116" s="605">
        <v>0.505</v>
      </c>
      <c r="F116" s="935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/>
      <c r="B117" s="25" t="s">
        <v>12</v>
      </c>
      <c r="C117" s="936"/>
      <c r="D117" s="937"/>
      <c r="E117" s="937"/>
      <c r="F117" s="938"/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971</v>
      </c>
      <c r="B118" s="792" t="s">
        <v>970</v>
      </c>
      <c r="C118" s="236" t="s">
        <v>972</v>
      </c>
      <c r="D118" s="237">
        <v>16</v>
      </c>
      <c r="E118" s="237" t="s">
        <v>62</v>
      </c>
      <c r="F118" s="478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974</v>
      </c>
      <c r="B119" s="793" t="s">
        <v>973</v>
      </c>
      <c r="C119" s="789" t="s">
        <v>972</v>
      </c>
      <c r="D119" s="790">
        <v>16</v>
      </c>
      <c r="E119" s="790" t="s">
        <v>62</v>
      </c>
      <c r="F119" s="791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280</v>
      </c>
      <c r="B120" s="788" t="s">
        <v>144</v>
      </c>
      <c r="C120" s="789" t="s">
        <v>27</v>
      </c>
      <c r="D120" s="790">
        <v>16</v>
      </c>
      <c r="E120" s="790" t="s">
        <v>62</v>
      </c>
      <c r="F120" s="791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281</v>
      </c>
      <c r="B121" s="654" t="s">
        <v>151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282</v>
      </c>
      <c r="B122" s="654" t="s">
        <v>150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283</v>
      </c>
      <c r="B123" s="654" t="s">
        <v>204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416</v>
      </c>
      <c r="B124" s="654" t="s">
        <v>415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ht="13.5" customHeight="1" x14ac:dyDescent="0.2">
      <c r="A125" s="338" t="s">
        <v>284</v>
      </c>
      <c r="B125" s="654" t="s">
        <v>145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285</v>
      </c>
      <c r="B126" s="654" t="s">
        <v>146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286</v>
      </c>
      <c r="B127" s="654" t="s">
        <v>147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287</v>
      </c>
      <c r="B128" s="654" t="s">
        <v>148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387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458</v>
      </c>
      <c r="B130" s="654" t="s">
        <v>457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471</v>
      </c>
      <c r="B131" s="654" t="s">
        <v>152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1152</v>
      </c>
      <c r="B132" s="654" t="s">
        <v>587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1151</v>
      </c>
      <c r="B133" s="654" t="s">
        <v>588</v>
      </c>
      <c r="C133" s="548" t="s">
        <v>27</v>
      </c>
      <c r="D133" s="545">
        <v>16</v>
      </c>
      <c r="E133" s="240" t="s">
        <v>62</v>
      </c>
      <c r="F133" s="557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615</v>
      </c>
      <c r="B134" s="654" t="s">
        <v>616</v>
      </c>
      <c r="C134" s="239" t="s">
        <v>27</v>
      </c>
      <c r="D134" s="240">
        <v>16</v>
      </c>
      <c r="E134" s="240" t="s">
        <v>62</v>
      </c>
      <c r="F134" s="479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618</v>
      </c>
      <c r="B135" s="654" t="s">
        <v>617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1218</v>
      </c>
      <c r="B136" s="654" t="s">
        <v>1217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288</v>
      </c>
      <c r="B137" s="655" t="s">
        <v>143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289</v>
      </c>
      <c r="B138" s="655" t="s">
        <v>142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290</v>
      </c>
      <c r="B139" s="655" t="s">
        <v>205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291</v>
      </c>
      <c r="B140" s="655" t="s">
        <v>149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292</v>
      </c>
      <c r="B141" s="655" t="s">
        <v>206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293</v>
      </c>
      <c r="B142" s="655" t="s">
        <v>146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294</v>
      </c>
      <c r="B143" s="656" t="s">
        <v>147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840</v>
      </c>
      <c r="B144" s="656" t="s">
        <v>839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889</v>
      </c>
      <c r="B145" s="655" t="s">
        <v>890</v>
      </c>
      <c r="C145" s="52" t="s">
        <v>27</v>
      </c>
      <c r="D145" s="93">
        <v>16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1125</v>
      </c>
      <c r="B146" s="655" t="s">
        <v>587</v>
      </c>
      <c r="C146" s="52" t="s">
        <v>31</v>
      </c>
      <c r="D146" s="93">
        <v>10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1123</v>
      </c>
      <c r="B147" s="655" t="s">
        <v>1124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295</v>
      </c>
      <c r="B148" s="657" t="s">
        <v>143</v>
      </c>
      <c r="C148" s="431" t="s">
        <v>209</v>
      </c>
      <c r="D148" s="432">
        <v>6</v>
      </c>
      <c r="E148" s="432" t="s">
        <v>62</v>
      </c>
      <c r="F148" s="481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296</v>
      </c>
      <c r="B149" s="657" t="s">
        <v>149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252</v>
      </c>
      <c r="B150" s="657" t="s">
        <v>152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1029</v>
      </c>
      <c r="B151" s="658" t="s">
        <v>587</v>
      </c>
      <c r="C151" s="548" t="s">
        <v>209</v>
      </c>
      <c r="D151" s="545">
        <v>6</v>
      </c>
      <c r="E151" s="545" t="s">
        <v>62</v>
      </c>
      <c r="F151" s="557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1030</v>
      </c>
      <c r="B152" s="1013" t="s">
        <v>588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1226</v>
      </c>
      <c r="B153" s="1010" t="s">
        <v>1225</v>
      </c>
      <c r="C153" s="1011">
        <v>1000</v>
      </c>
      <c r="D153" s="1012">
        <v>8</v>
      </c>
      <c r="E153" s="545" t="s">
        <v>62</v>
      </c>
      <c r="F153" s="935">
        <v>64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ht="13.5" thickBot="1" x14ac:dyDescent="0.25">
      <c r="A154" s="338" t="s">
        <v>1227</v>
      </c>
      <c r="B154" s="744" t="s">
        <v>1228</v>
      </c>
      <c r="C154" s="549">
        <v>1000</v>
      </c>
      <c r="D154" s="551">
        <v>8</v>
      </c>
      <c r="E154" s="545" t="s">
        <v>62</v>
      </c>
      <c r="F154" s="552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872"/>
      <c r="B155" s="945" t="s">
        <v>13</v>
      </c>
      <c r="C155" s="957"/>
      <c r="D155" s="25"/>
      <c r="E155" s="966"/>
      <c r="F155" s="961"/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 t="s">
        <v>1202</v>
      </c>
      <c r="B156" s="979" t="s">
        <v>1203</v>
      </c>
      <c r="C156" s="272" t="s">
        <v>170</v>
      </c>
      <c r="D156" s="977">
        <v>72</v>
      </c>
      <c r="E156" s="437" t="s">
        <v>62</v>
      </c>
      <c r="F156" s="978">
        <v>144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1289</v>
      </c>
      <c r="B157" s="979" t="s">
        <v>1288</v>
      </c>
      <c r="C157" s="272" t="s">
        <v>2</v>
      </c>
      <c r="D157" s="977">
        <v>18</v>
      </c>
      <c r="E157" s="437" t="s">
        <v>62</v>
      </c>
      <c r="F157" s="978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297</v>
      </c>
      <c r="B158" s="980" t="s">
        <v>96</v>
      </c>
      <c r="C158" s="454" t="s">
        <v>118</v>
      </c>
      <c r="D158" s="958">
        <v>12</v>
      </c>
      <c r="E158" s="437" t="s">
        <v>62</v>
      </c>
      <c r="F158" s="962">
        <v>190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72" t="s">
        <v>298</v>
      </c>
      <c r="B159" s="973" t="s">
        <v>14</v>
      </c>
      <c r="C159" s="278" t="s">
        <v>31</v>
      </c>
      <c r="D159" s="959">
        <v>12</v>
      </c>
      <c r="E159" s="437" t="s">
        <v>62</v>
      </c>
      <c r="F159" s="963">
        <v>66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ht="13.5" thickBot="1" x14ac:dyDescent="0.25">
      <c r="A160" s="872" t="s">
        <v>299</v>
      </c>
      <c r="B160" s="981" t="s">
        <v>14</v>
      </c>
      <c r="C160" s="621" t="s">
        <v>15</v>
      </c>
      <c r="D160" s="960">
        <v>6</v>
      </c>
      <c r="E160" s="964" t="s">
        <v>62</v>
      </c>
      <c r="F160" s="965">
        <v>80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/>
      <c r="B161" s="373" t="s">
        <v>22</v>
      </c>
      <c r="C161" s="187"/>
      <c r="D161" s="45"/>
      <c r="E161" s="45"/>
      <c r="F161" s="45"/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300</v>
      </c>
      <c r="B162" s="331" t="s">
        <v>28</v>
      </c>
      <c r="C162" s="105" t="s">
        <v>27</v>
      </c>
      <c r="D162" s="436">
        <v>16</v>
      </c>
      <c r="E162" s="93" t="s">
        <v>62</v>
      </c>
      <c r="F162" s="106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301</v>
      </c>
      <c r="B163" s="622" t="s">
        <v>20</v>
      </c>
      <c r="C163" s="623" t="s">
        <v>27</v>
      </c>
      <c r="D163" s="624">
        <v>16</v>
      </c>
      <c r="E163" s="545" t="s">
        <v>62</v>
      </c>
      <c r="F163" s="625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1274</v>
      </c>
      <c r="B164" s="330" t="s">
        <v>1237</v>
      </c>
      <c r="C164" s="105" t="s">
        <v>15</v>
      </c>
      <c r="D164" s="436">
        <v>8</v>
      </c>
      <c r="E164" s="93" t="s">
        <v>62</v>
      </c>
      <c r="F164" s="106">
        <v>64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302</v>
      </c>
      <c r="B165" s="331" t="s">
        <v>21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303</v>
      </c>
      <c r="B166" s="330" t="s">
        <v>19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1236</v>
      </c>
      <c r="B167" s="330" t="s">
        <v>19</v>
      </c>
      <c r="C167" s="105" t="s">
        <v>15</v>
      </c>
      <c r="D167" s="436">
        <v>8</v>
      </c>
      <c r="E167" s="93" t="s">
        <v>62</v>
      </c>
      <c r="F167" s="106">
        <v>64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304</v>
      </c>
      <c r="B168" s="330" t="s">
        <v>187</v>
      </c>
      <c r="C168" s="278" t="s">
        <v>27</v>
      </c>
      <c r="D168" s="436">
        <v>16</v>
      </c>
      <c r="E168" s="93" t="s">
        <v>62</v>
      </c>
      <c r="F168" s="4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305</v>
      </c>
      <c r="B169" s="330" t="s">
        <v>24</v>
      </c>
      <c r="C169" s="105" t="s">
        <v>27</v>
      </c>
      <c r="D169" s="436">
        <v>16</v>
      </c>
      <c r="E169" s="93" t="s">
        <v>62</v>
      </c>
      <c r="F169" s="1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306</v>
      </c>
      <c r="B170" s="330" t="s">
        <v>223</v>
      </c>
      <c r="C170" s="278" t="s">
        <v>27</v>
      </c>
      <c r="D170" s="436">
        <v>16</v>
      </c>
      <c r="E170" s="93" t="s">
        <v>62</v>
      </c>
      <c r="F170" s="4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307</v>
      </c>
      <c r="B171" s="330" t="s">
        <v>23</v>
      </c>
      <c r="C171" s="105" t="s">
        <v>27</v>
      </c>
      <c r="D171" s="436">
        <v>16</v>
      </c>
      <c r="E171" s="93" t="s">
        <v>62</v>
      </c>
      <c r="F171" s="1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308</v>
      </c>
      <c r="B172" s="331" t="s">
        <v>18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1243</v>
      </c>
      <c r="B173" s="331" t="s">
        <v>18</v>
      </c>
      <c r="C173" s="105" t="s">
        <v>15</v>
      </c>
      <c r="D173" s="436">
        <v>8</v>
      </c>
      <c r="E173" s="93" t="s">
        <v>62</v>
      </c>
      <c r="F173" s="106">
        <v>64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309</v>
      </c>
      <c r="B174" s="330" t="s">
        <v>153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310</v>
      </c>
      <c r="B175" s="330" t="s">
        <v>154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827</v>
      </c>
      <c r="B176" s="721" t="s">
        <v>828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882</v>
      </c>
      <c r="B177" s="330" t="s">
        <v>878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881</v>
      </c>
      <c r="B178" s="330" t="s">
        <v>877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880</v>
      </c>
      <c r="B179" s="330" t="s">
        <v>879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611</v>
      </c>
      <c r="B180" s="330" t="s">
        <v>610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311</v>
      </c>
      <c r="B181" s="330" t="s">
        <v>222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581</v>
      </c>
      <c r="B182" s="330" t="s">
        <v>580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853</v>
      </c>
      <c r="B183" s="330" t="s">
        <v>852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765</v>
      </c>
      <c r="B184" s="330" t="s">
        <v>769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766</v>
      </c>
      <c r="B185" s="330" t="s">
        <v>770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759</v>
      </c>
      <c r="B186" s="330" t="s">
        <v>771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705</v>
      </c>
      <c r="B187" s="599" t="s">
        <v>704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479</v>
      </c>
      <c r="B188" s="659" t="s">
        <v>477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480</v>
      </c>
      <c r="B189" s="659" t="s">
        <v>478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312</v>
      </c>
      <c r="B190" s="331" t="s">
        <v>43</v>
      </c>
      <c r="C190" s="105" t="s">
        <v>30</v>
      </c>
      <c r="D190" s="438">
        <v>10</v>
      </c>
      <c r="E190" s="93" t="s">
        <v>62</v>
      </c>
      <c r="F190" s="462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313</v>
      </c>
      <c r="B191" s="330" t="s">
        <v>40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314</v>
      </c>
      <c r="B192" s="330" t="s">
        <v>42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315</v>
      </c>
      <c r="B193" s="330" t="s">
        <v>188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316</v>
      </c>
      <c r="B194" s="331" t="s">
        <v>41</v>
      </c>
      <c r="C194" s="105" t="s">
        <v>30</v>
      </c>
      <c r="D194" s="438">
        <v>10</v>
      </c>
      <c r="E194" s="93" t="s">
        <v>62</v>
      </c>
      <c r="F194" s="462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317</v>
      </c>
      <c r="B195" s="330" t="s">
        <v>192</v>
      </c>
      <c r="C195" s="278" t="s">
        <v>30</v>
      </c>
      <c r="D195" s="436">
        <v>10</v>
      </c>
      <c r="E195" s="93" t="s">
        <v>62</v>
      </c>
      <c r="F195" s="127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318</v>
      </c>
      <c r="B196" s="331" t="s">
        <v>44</v>
      </c>
      <c r="C196" s="105" t="s">
        <v>30</v>
      </c>
      <c r="D196" s="438">
        <v>10</v>
      </c>
      <c r="E196" s="93" t="s">
        <v>62</v>
      </c>
      <c r="F196" s="462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319</v>
      </c>
      <c r="B197" s="330" t="s">
        <v>75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320</v>
      </c>
      <c r="B198" s="330" t="s">
        <v>178</v>
      </c>
      <c r="C198" s="278" t="s">
        <v>30</v>
      </c>
      <c r="D198" s="436">
        <v>10</v>
      </c>
      <c r="E198" s="93" t="s">
        <v>62</v>
      </c>
      <c r="F198" s="12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ht="13.5" thickBot="1" x14ac:dyDescent="0.25">
      <c r="A199" s="338" t="s">
        <v>321</v>
      </c>
      <c r="B199" s="330" t="s">
        <v>179</v>
      </c>
      <c r="C199" s="280" t="s">
        <v>30</v>
      </c>
      <c r="D199" s="439">
        <v>10</v>
      </c>
      <c r="E199" s="94" t="s">
        <v>62</v>
      </c>
      <c r="F199" s="11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/>
      <c r="B200" s="226" t="s">
        <v>34</v>
      </c>
      <c r="C200" s="227"/>
      <c r="D200" s="228"/>
      <c r="E200" s="228"/>
      <c r="F200" s="230"/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x14ac:dyDescent="0.2">
      <c r="A201" s="585"/>
      <c r="B201" s="25" t="s">
        <v>666</v>
      </c>
      <c r="C201" s="141"/>
      <c r="D201" s="45"/>
      <c r="E201" s="45"/>
      <c r="F201" s="45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691" t="s">
        <v>747</v>
      </c>
      <c r="B202" s="660" t="s">
        <v>667</v>
      </c>
      <c r="C202" s="636" t="s">
        <v>739</v>
      </c>
      <c r="D202" s="107">
        <v>12</v>
      </c>
      <c r="E202" s="112" t="s">
        <v>62</v>
      </c>
      <c r="F202" s="406">
        <v>120</v>
      </c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691" t="s">
        <v>748</v>
      </c>
      <c r="B203" s="660" t="s">
        <v>676</v>
      </c>
      <c r="C203" s="636" t="s">
        <v>739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338" t="s">
        <v>741</v>
      </c>
      <c r="B204" s="637" t="s">
        <v>740</v>
      </c>
      <c r="C204" s="278" t="s">
        <v>739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338" t="s">
        <v>744</v>
      </c>
      <c r="B205" s="637" t="s">
        <v>742</v>
      </c>
      <c r="C205" s="568" t="s">
        <v>743</v>
      </c>
      <c r="D205" s="569">
        <v>12</v>
      </c>
      <c r="E205" s="629" t="s">
        <v>62</v>
      </c>
      <c r="F205" s="570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 t="s">
        <v>816</v>
      </c>
      <c r="B206" s="637" t="s">
        <v>815</v>
      </c>
      <c r="C206" s="568" t="s">
        <v>739</v>
      </c>
      <c r="D206" s="107">
        <v>12</v>
      </c>
      <c r="E206" s="112" t="s">
        <v>62</v>
      </c>
      <c r="F206" s="406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/>
      <c r="B207" s="226" t="s">
        <v>34</v>
      </c>
      <c r="C207" s="227"/>
      <c r="D207" s="228"/>
      <c r="E207" s="228"/>
      <c r="F207" s="230"/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/>
      <c r="B208" s="25" t="s">
        <v>481</v>
      </c>
      <c r="C208" s="141"/>
      <c r="D208" s="45"/>
      <c r="E208" s="45"/>
      <c r="F208" s="45"/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x14ac:dyDescent="0.2">
      <c r="A209" s="338" t="s">
        <v>1026</v>
      </c>
      <c r="B209" s="661" t="s">
        <v>482</v>
      </c>
      <c r="C209" s="131" t="s">
        <v>27</v>
      </c>
      <c r="D209" s="91">
        <v>16</v>
      </c>
      <c r="E209" s="111" t="s">
        <v>102</v>
      </c>
      <c r="F209" s="522">
        <v>144</v>
      </c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>
        <v>31495</v>
      </c>
      <c r="B210" s="333" t="s">
        <v>753</v>
      </c>
      <c r="C210" s="117" t="s">
        <v>27</v>
      </c>
      <c r="D210" s="94">
        <v>16</v>
      </c>
      <c r="E210" s="113" t="s">
        <v>102</v>
      </c>
      <c r="F210" s="524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>
        <v>31494</v>
      </c>
      <c r="B211" s="662" t="s">
        <v>781</v>
      </c>
      <c r="C211" s="117" t="s">
        <v>27</v>
      </c>
      <c r="D211" s="94">
        <v>16</v>
      </c>
      <c r="E211" s="113" t="s">
        <v>102</v>
      </c>
      <c r="F211" s="524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/>
      <c r="B212" s="519" t="s">
        <v>34</v>
      </c>
      <c r="C212" s="520"/>
      <c r="D212" s="493"/>
      <c r="E212" s="493"/>
      <c r="F212" s="521"/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/>
      <c r="B213" s="307" t="s">
        <v>16</v>
      </c>
      <c r="C213" s="308"/>
      <c r="D213" s="309"/>
      <c r="E213" s="309"/>
      <c r="F213" s="309"/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322</v>
      </c>
      <c r="B214" s="329" t="s">
        <v>135</v>
      </c>
      <c r="C214" s="104" t="s">
        <v>37</v>
      </c>
      <c r="D214" s="284">
        <v>15</v>
      </c>
      <c r="E214" s="95" t="s">
        <v>102</v>
      </c>
      <c r="F214" s="115">
        <v>168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323</v>
      </c>
      <c r="B215" s="331" t="s">
        <v>46</v>
      </c>
      <c r="C215" s="272" t="s">
        <v>37</v>
      </c>
      <c r="D215" s="275">
        <v>15</v>
      </c>
      <c r="E215" s="97" t="s">
        <v>102</v>
      </c>
      <c r="F215" s="462">
        <v>168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637</v>
      </c>
      <c r="B216" s="330" t="s">
        <v>636</v>
      </c>
      <c r="C216" s="50" t="s">
        <v>2</v>
      </c>
      <c r="D216" s="581">
        <v>18</v>
      </c>
      <c r="E216" s="93" t="s">
        <v>102</v>
      </c>
      <c r="F216" s="52">
        <v>147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1032</v>
      </c>
      <c r="B217" s="637" t="s">
        <v>692</v>
      </c>
      <c r="C217" s="630" t="s">
        <v>172</v>
      </c>
      <c r="D217" s="631">
        <v>16</v>
      </c>
      <c r="E217" s="93" t="s">
        <v>102</v>
      </c>
      <c r="F217" s="536">
        <v>144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1273</v>
      </c>
      <c r="B218" s="1025" t="s">
        <v>1265</v>
      </c>
      <c r="C218" s="630">
        <v>1000</v>
      </c>
      <c r="D218" s="631">
        <v>8</v>
      </c>
      <c r="E218" s="93" t="s">
        <v>102</v>
      </c>
      <c r="F218" s="536">
        <v>64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639</v>
      </c>
      <c r="B219" s="583" t="s">
        <v>642</v>
      </c>
      <c r="C219" s="50" t="s">
        <v>2</v>
      </c>
      <c r="D219" s="581">
        <v>18</v>
      </c>
      <c r="E219" s="93" t="s">
        <v>102</v>
      </c>
      <c r="F219" s="52">
        <v>147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1031</v>
      </c>
      <c r="B220" s="1026" t="s">
        <v>691</v>
      </c>
      <c r="C220" s="630" t="s">
        <v>172</v>
      </c>
      <c r="D220" s="631">
        <v>16</v>
      </c>
      <c r="E220" s="93" t="s">
        <v>102</v>
      </c>
      <c r="F220" s="536">
        <v>144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638</v>
      </c>
      <c r="B221" s="583" t="s">
        <v>643</v>
      </c>
      <c r="C221" s="50" t="s">
        <v>2</v>
      </c>
      <c r="D221" s="581">
        <v>18</v>
      </c>
      <c r="E221" s="93" t="s">
        <v>102</v>
      </c>
      <c r="F221" s="52">
        <v>114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324</v>
      </c>
      <c r="B222" s="332" t="s">
        <v>701</v>
      </c>
      <c r="C222" s="279" t="s">
        <v>29</v>
      </c>
      <c r="D222" s="285">
        <v>12</v>
      </c>
      <c r="E222" s="97" t="s">
        <v>102</v>
      </c>
      <c r="F222" s="162">
        <v>190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703</v>
      </c>
      <c r="B223" s="598" t="s">
        <v>702</v>
      </c>
      <c r="C223" s="279" t="s">
        <v>29</v>
      </c>
      <c r="D223" s="285">
        <v>12</v>
      </c>
      <c r="E223" s="97" t="s">
        <v>102</v>
      </c>
      <c r="F223" s="162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ht="13.5" thickBot="1" x14ac:dyDescent="0.25">
      <c r="A224" s="338" t="s">
        <v>325</v>
      </c>
      <c r="B224" s="334" t="s">
        <v>83</v>
      </c>
      <c r="C224" s="287" t="s">
        <v>29</v>
      </c>
      <c r="D224" s="286">
        <v>12</v>
      </c>
      <c r="E224" s="160" t="s">
        <v>102</v>
      </c>
      <c r="F224" s="164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/>
      <c r="B225" s="226" t="s">
        <v>34</v>
      </c>
      <c r="C225" s="227"/>
      <c r="D225" s="228"/>
      <c r="E225" s="228"/>
      <c r="F225" s="230"/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461" t="s">
        <v>17</v>
      </c>
      <c r="C226" s="313"/>
      <c r="D226" s="309"/>
      <c r="E226" s="309"/>
      <c r="F226" s="309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x14ac:dyDescent="0.2">
      <c r="A227" s="690" t="s">
        <v>326</v>
      </c>
      <c r="B227" s="626" t="s">
        <v>39</v>
      </c>
      <c r="C227" s="104" t="s">
        <v>37</v>
      </c>
      <c r="D227" s="284">
        <v>15</v>
      </c>
      <c r="E227" s="95" t="s">
        <v>102</v>
      </c>
      <c r="F227" s="115">
        <v>168</v>
      </c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338" t="s">
        <v>644</v>
      </c>
      <c r="B228" s="622" t="s">
        <v>95</v>
      </c>
      <c r="C228" s="50" t="s">
        <v>2</v>
      </c>
      <c r="D228" s="581">
        <v>18</v>
      </c>
      <c r="E228" s="93" t="s">
        <v>102</v>
      </c>
      <c r="F228" s="52">
        <v>147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338" t="s">
        <v>695</v>
      </c>
      <c r="B229" s="627" t="s">
        <v>694</v>
      </c>
      <c r="C229" s="630" t="s">
        <v>172</v>
      </c>
      <c r="D229" s="631">
        <v>16</v>
      </c>
      <c r="E229" s="93" t="s">
        <v>102</v>
      </c>
      <c r="F229" s="536">
        <v>144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ht="13.5" thickBot="1" x14ac:dyDescent="0.25">
      <c r="A230" s="338" t="s">
        <v>327</v>
      </c>
      <c r="B230" s="628" t="s">
        <v>136</v>
      </c>
      <c r="C230" s="280" t="s">
        <v>29</v>
      </c>
      <c r="D230" s="288">
        <v>12</v>
      </c>
      <c r="E230" s="94" t="s">
        <v>102</v>
      </c>
      <c r="F230" s="129">
        <v>190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/>
      <c r="B231" s="226" t="s">
        <v>34</v>
      </c>
      <c r="C231" s="227"/>
      <c r="D231" s="228"/>
      <c r="E231" s="228"/>
      <c r="F231" s="230"/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461" t="s">
        <v>119</v>
      </c>
      <c r="C232" s="313"/>
      <c r="D232" s="309"/>
      <c r="E232" s="309"/>
      <c r="F232" s="309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x14ac:dyDescent="0.2">
      <c r="A233" s="338" t="s">
        <v>328</v>
      </c>
      <c r="B233" s="335" t="s">
        <v>137</v>
      </c>
      <c r="C233" s="277" t="s">
        <v>37</v>
      </c>
      <c r="D233" s="289">
        <v>15</v>
      </c>
      <c r="E233" s="95" t="s">
        <v>102</v>
      </c>
      <c r="F233" s="131">
        <v>168</v>
      </c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646</v>
      </c>
      <c r="B234" s="330" t="s">
        <v>117</v>
      </c>
      <c r="C234" s="50" t="s">
        <v>2</v>
      </c>
      <c r="D234" s="581">
        <v>18</v>
      </c>
      <c r="E234" s="93" t="s">
        <v>102</v>
      </c>
      <c r="F234" s="52">
        <v>147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ht="13.5" thickBot="1" x14ac:dyDescent="0.25">
      <c r="A235" s="338" t="s">
        <v>1215</v>
      </c>
      <c r="B235" s="333" t="s">
        <v>1216</v>
      </c>
      <c r="C235" s="630" t="s">
        <v>172</v>
      </c>
      <c r="D235" s="631">
        <v>16</v>
      </c>
      <c r="E235" s="93" t="s">
        <v>102</v>
      </c>
      <c r="F235" s="536">
        <v>144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 t="s">
        <v>329</v>
      </c>
      <c r="B236" s="333" t="s">
        <v>138</v>
      </c>
      <c r="C236" s="280" t="s">
        <v>29</v>
      </c>
      <c r="D236" s="288">
        <v>12</v>
      </c>
      <c r="E236" s="94" t="s">
        <v>102</v>
      </c>
      <c r="F236" s="129">
        <v>190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/>
      <c r="B237" s="226" t="s">
        <v>34</v>
      </c>
      <c r="C237" s="227"/>
      <c r="D237" s="228"/>
      <c r="E237" s="228"/>
      <c r="F237" s="230"/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376" t="s">
        <v>114</v>
      </c>
      <c r="C238" s="377"/>
      <c r="D238" s="378"/>
      <c r="E238" s="378"/>
      <c r="F238" s="378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x14ac:dyDescent="0.2">
      <c r="A239" s="338" t="s">
        <v>330</v>
      </c>
      <c r="B239" s="663" t="s">
        <v>112</v>
      </c>
      <c r="C239" s="131" t="s">
        <v>27</v>
      </c>
      <c r="D239" s="131">
        <v>16</v>
      </c>
      <c r="E239" s="131" t="s">
        <v>62</v>
      </c>
      <c r="F239" s="522">
        <v>144</v>
      </c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331</v>
      </c>
      <c r="B240" s="660" t="s">
        <v>113</v>
      </c>
      <c r="C240" s="127" t="s">
        <v>27</v>
      </c>
      <c r="D240" s="127">
        <v>16</v>
      </c>
      <c r="E240" s="127" t="s">
        <v>62</v>
      </c>
      <c r="F240" s="523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1027</v>
      </c>
      <c r="B241" s="660" t="s">
        <v>521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875</v>
      </c>
      <c r="B242" s="660" t="s">
        <v>876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332</v>
      </c>
      <c r="B243" s="660" t="s">
        <v>177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ht="13.5" thickBot="1" x14ac:dyDescent="0.25">
      <c r="A244" s="338"/>
      <c r="B244" s="519" t="s">
        <v>34</v>
      </c>
      <c r="C244" s="520"/>
      <c r="D244" s="493"/>
      <c r="E244" s="493"/>
      <c r="F244" s="521"/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ht="13.5" thickBot="1" x14ac:dyDescent="0.25">
      <c r="A245" s="872"/>
      <c r="B245" s="1028" t="s">
        <v>228</v>
      </c>
      <c r="C245" s="376"/>
      <c r="D245" s="376"/>
      <c r="E245" s="376"/>
      <c r="F245" s="1029"/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2" t="s">
        <v>333</v>
      </c>
      <c r="B246" s="1041" t="s">
        <v>224</v>
      </c>
      <c r="C246" s="131" t="s">
        <v>227</v>
      </c>
      <c r="D246" s="289">
        <v>16</v>
      </c>
      <c r="E246" s="131" t="s">
        <v>62</v>
      </c>
      <c r="F246" s="588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334</v>
      </c>
      <c r="B247" s="721" t="s">
        <v>225</v>
      </c>
      <c r="C247" s="127" t="s">
        <v>227</v>
      </c>
      <c r="D247" s="290">
        <v>16</v>
      </c>
      <c r="E247" s="127" t="s">
        <v>62</v>
      </c>
      <c r="F247" s="589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335</v>
      </c>
      <c r="B248" s="721" t="s">
        <v>226</v>
      </c>
      <c r="C248" s="127" t="s">
        <v>227</v>
      </c>
      <c r="D248" s="290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1300</v>
      </c>
      <c r="B249" s="721" t="s">
        <v>1301</v>
      </c>
      <c r="C249" s="492" t="s">
        <v>15</v>
      </c>
      <c r="D249" s="274">
        <v>8</v>
      </c>
      <c r="E249" s="93" t="s">
        <v>62</v>
      </c>
      <c r="F249" s="106">
        <v>64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775</v>
      </c>
      <c r="B250" s="721" t="s">
        <v>774</v>
      </c>
      <c r="C250" s="127" t="s">
        <v>227</v>
      </c>
      <c r="D250" s="290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1296</v>
      </c>
      <c r="B251" s="721" t="s">
        <v>1297</v>
      </c>
      <c r="C251" s="492" t="s">
        <v>15</v>
      </c>
      <c r="D251" s="274">
        <v>8</v>
      </c>
      <c r="E251" s="93" t="s">
        <v>62</v>
      </c>
      <c r="F251" s="106">
        <v>64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1298</v>
      </c>
      <c r="B252" s="721" t="s">
        <v>1299</v>
      </c>
      <c r="C252" s="492" t="s">
        <v>15</v>
      </c>
      <c r="D252" s="274">
        <v>8</v>
      </c>
      <c r="E252" s="93" t="s">
        <v>62</v>
      </c>
      <c r="F252" s="106">
        <v>64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72" t="s">
        <v>777</v>
      </c>
      <c r="B253" s="721" t="s">
        <v>776</v>
      </c>
      <c r="C253" s="127" t="s">
        <v>227</v>
      </c>
      <c r="D253" s="290">
        <v>16</v>
      </c>
      <c r="E253" s="127" t="s">
        <v>62</v>
      </c>
      <c r="F253" s="589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72" t="s">
        <v>687</v>
      </c>
      <c r="B254" s="721" t="s">
        <v>686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72" t="s">
        <v>688</v>
      </c>
      <c r="B255" s="721" t="s">
        <v>689</v>
      </c>
      <c r="C255" s="127" t="s">
        <v>227</v>
      </c>
      <c r="D255" s="290">
        <v>16</v>
      </c>
      <c r="E255" s="127" t="s">
        <v>62</v>
      </c>
      <c r="F255" s="589">
        <v>144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72" t="s">
        <v>1231</v>
      </c>
      <c r="B256" s="721" t="s">
        <v>1230</v>
      </c>
      <c r="C256" s="127" t="s">
        <v>1229</v>
      </c>
      <c r="D256" s="290">
        <v>12</v>
      </c>
      <c r="E256" s="127" t="s">
        <v>62</v>
      </c>
      <c r="F256" s="589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72" t="s">
        <v>1294</v>
      </c>
      <c r="B257" s="721" t="s">
        <v>1295</v>
      </c>
      <c r="C257" s="127">
        <v>700</v>
      </c>
      <c r="D257" s="290">
        <v>6</v>
      </c>
      <c r="E257" s="127" t="s">
        <v>62</v>
      </c>
      <c r="F257" s="1040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72" t="s">
        <v>1293</v>
      </c>
      <c r="B258" s="721" t="s">
        <v>1292</v>
      </c>
      <c r="C258" s="492" t="s">
        <v>15</v>
      </c>
      <c r="D258" s="274">
        <v>8</v>
      </c>
      <c r="E258" s="93" t="s">
        <v>62</v>
      </c>
      <c r="F258" s="106">
        <v>64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ht="13.5" thickBot="1" x14ac:dyDescent="0.25">
      <c r="A259" s="1039" t="s">
        <v>1233</v>
      </c>
      <c r="B259" s="1042" t="s">
        <v>1232</v>
      </c>
      <c r="C259" s="612" t="s">
        <v>1229</v>
      </c>
      <c r="D259" s="1043">
        <v>12</v>
      </c>
      <c r="E259" s="612" t="s">
        <v>62</v>
      </c>
      <c r="F259" s="1030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338"/>
      <c r="B260" s="519" t="s">
        <v>34</v>
      </c>
      <c r="C260" s="520"/>
      <c r="D260" s="493"/>
      <c r="E260" s="493"/>
      <c r="F260" s="521"/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338"/>
      <c r="B261" s="376" t="s">
        <v>483</v>
      </c>
      <c r="C261" s="376"/>
      <c r="D261" s="378"/>
      <c r="E261" s="378"/>
      <c r="F261" s="378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ht="13.5" thickBot="1" x14ac:dyDescent="0.25">
      <c r="A262" s="338" t="s">
        <v>485</v>
      </c>
      <c r="B262" s="333" t="s">
        <v>484</v>
      </c>
      <c r="C262" s="280" t="s">
        <v>172</v>
      </c>
      <c r="D262" s="288">
        <v>16</v>
      </c>
      <c r="E262" s="94" t="s">
        <v>63</v>
      </c>
      <c r="F262" s="382">
        <v>144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338"/>
      <c r="B263" s="226" t="s">
        <v>34</v>
      </c>
      <c r="C263" s="227"/>
      <c r="D263" s="228"/>
      <c r="E263" s="228"/>
      <c r="F263" s="230"/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x14ac:dyDescent="0.2">
      <c r="A264" s="338"/>
      <c r="B264" s="376" t="s">
        <v>229</v>
      </c>
      <c r="C264" s="376"/>
      <c r="D264" s="378"/>
      <c r="E264" s="378"/>
      <c r="F264" s="378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ht="13.5" thickBot="1" x14ac:dyDescent="0.25">
      <c r="A265" s="338" t="s">
        <v>336</v>
      </c>
      <c r="B265" s="330" t="s">
        <v>180</v>
      </c>
      <c r="C265" s="278" t="s">
        <v>172</v>
      </c>
      <c r="D265" s="290">
        <v>16</v>
      </c>
      <c r="E265" s="93" t="s">
        <v>102</v>
      </c>
      <c r="F265" s="124">
        <v>144</v>
      </c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/>
      <c r="B266" s="226" t="s">
        <v>34</v>
      </c>
      <c r="C266" s="227"/>
      <c r="D266" s="228"/>
      <c r="E266" s="228"/>
      <c r="F266" s="230"/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461" t="s">
        <v>104</v>
      </c>
      <c r="C267" s="461"/>
      <c r="D267" s="309"/>
      <c r="E267" s="309"/>
      <c r="F267" s="309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338" t="s">
        <v>337</v>
      </c>
      <c r="B268" s="664" t="s">
        <v>109</v>
      </c>
      <c r="C268" s="443" t="s">
        <v>106</v>
      </c>
      <c r="D268" s="115">
        <v>64</v>
      </c>
      <c r="E268" s="115" t="s">
        <v>62</v>
      </c>
      <c r="F268" s="136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x14ac:dyDescent="0.2">
      <c r="A269" s="338" t="s">
        <v>612</v>
      </c>
      <c r="B269" s="665" t="s">
        <v>108</v>
      </c>
      <c r="C269" s="442" t="s">
        <v>105</v>
      </c>
      <c r="D269" s="492">
        <v>64</v>
      </c>
      <c r="E269" s="462" t="s">
        <v>62</v>
      </c>
      <c r="F269" s="123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690" t="s">
        <v>437</v>
      </c>
      <c r="B270" s="666" t="s">
        <v>110</v>
      </c>
      <c r="C270" s="446" t="s">
        <v>107</v>
      </c>
      <c r="D270" s="492">
        <v>64</v>
      </c>
      <c r="E270" s="463" t="s">
        <v>62</v>
      </c>
      <c r="F270" s="134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690"/>
      <c r="B271" s="226" t="s">
        <v>34</v>
      </c>
      <c r="C271" s="227"/>
      <c r="D271" s="493"/>
      <c r="E271" s="228"/>
      <c r="F271" s="230"/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3.5" thickBot="1" x14ac:dyDescent="0.25">
      <c r="A272" s="690"/>
      <c r="B272" s="309" t="s">
        <v>80</v>
      </c>
      <c r="C272" s="309"/>
      <c r="D272" s="309"/>
      <c r="E272" s="309"/>
      <c r="F272" s="309"/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x14ac:dyDescent="0.2">
      <c r="A273" s="690" t="s">
        <v>338</v>
      </c>
      <c r="B273" s="667" t="s">
        <v>156</v>
      </c>
      <c r="C273" s="91" t="s">
        <v>129</v>
      </c>
      <c r="D273" s="1087">
        <v>64</v>
      </c>
      <c r="E273" s="115" t="s">
        <v>62</v>
      </c>
      <c r="F273" s="91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x14ac:dyDescent="0.2">
      <c r="A274" s="690" t="s">
        <v>339</v>
      </c>
      <c r="B274" s="668" t="s">
        <v>176</v>
      </c>
      <c r="C274" s="93" t="s">
        <v>129</v>
      </c>
      <c r="D274" s="1084"/>
      <c r="E274" s="127" t="s">
        <v>62</v>
      </c>
      <c r="F274" s="93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2.75" customHeight="1" x14ac:dyDescent="0.2">
      <c r="A275" s="690" t="s">
        <v>340</v>
      </c>
      <c r="B275" s="660" t="s">
        <v>81</v>
      </c>
      <c r="C275" s="1081" t="s">
        <v>453</v>
      </c>
      <c r="D275" s="1084"/>
      <c r="E275" s="127" t="s">
        <v>62</v>
      </c>
      <c r="F275" s="9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x14ac:dyDescent="0.2">
      <c r="A276" s="690" t="s">
        <v>341</v>
      </c>
      <c r="B276" s="660" t="s">
        <v>88</v>
      </c>
      <c r="C276" s="1082"/>
      <c r="D276" s="1084"/>
      <c r="E276" s="127" t="s">
        <v>62</v>
      </c>
      <c r="F276" s="93">
        <v>36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473</v>
      </c>
      <c r="B277" s="660" t="s">
        <v>155</v>
      </c>
      <c r="C277" s="1082"/>
      <c r="D277" s="1084"/>
      <c r="E277" s="492" t="s">
        <v>62</v>
      </c>
      <c r="F277" s="123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476</v>
      </c>
      <c r="B278" s="660" t="s">
        <v>101</v>
      </c>
      <c r="C278" s="1082"/>
      <c r="D278" s="1084"/>
      <c r="E278" s="492" t="s">
        <v>62</v>
      </c>
      <c r="F278" s="12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454</v>
      </c>
      <c r="B279" s="660" t="s">
        <v>32</v>
      </c>
      <c r="C279" s="1082"/>
      <c r="D279" s="1084"/>
      <c r="E279" s="492" t="s">
        <v>62</v>
      </c>
      <c r="F279" s="12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" customHeight="1" x14ac:dyDescent="0.2">
      <c r="A280" s="690" t="s">
        <v>520</v>
      </c>
      <c r="B280" s="665" t="s">
        <v>89</v>
      </c>
      <c r="C280" s="1082"/>
      <c r="D280" s="1084"/>
      <c r="E280" s="492" t="s">
        <v>62</v>
      </c>
      <c r="F280" s="52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.75" customHeight="1" x14ac:dyDescent="0.2">
      <c r="A281" s="690" t="s">
        <v>498</v>
      </c>
      <c r="B281" s="660" t="s">
        <v>45</v>
      </c>
      <c r="C281" s="1083"/>
      <c r="D281" s="1085"/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651</v>
      </c>
      <c r="B282" s="669" t="s">
        <v>656</v>
      </c>
      <c r="C282" s="579" t="s">
        <v>532</v>
      </c>
      <c r="D282" s="1086">
        <v>32</v>
      </c>
      <c r="E282" s="492" t="s">
        <v>62</v>
      </c>
      <c r="F282" s="123">
        <v>60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652</v>
      </c>
      <c r="B283" s="669" t="s">
        <v>657</v>
      </c>
      <c r="C283" s="579" t="s">
        <v>532</v>
      </c>
      <c r="D283" s="1084"/>
      <c r="E283" s="492" t="s">
        <v>62</v>
      </c>
      <c r="F283" s="123">
        <v>60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.75" customHeight="1" x14ac:dyDescent="0.2">
      <c r="A284" s="690" t="s">
        <v>654</v>
      </c>
      <c r="B284" s="669" t="s">
        <v>658</v>
      </c>
      <c r="C284" s="579" t="s">
        <v>532</v>
      </c>
      <c r="D284" s="1084"/>
      <c r="E284" s="492" t="s">
        <v>62</v>
      </c>
      <c r="F284" s="123">
        <v>60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661</v>
      </c>
      <c r="B285" s="669" t="s">
        <v>660</v>
      </c>
      <c r="C285" s="579" t="s">
        <v>532</v>
      </c>
      <c r="D285" s="1084"/>
      <c r="E285" s="492" t="s">
        <v>62</v>
      </c>
      <c r="F285" s="123">
        <v>60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663</v>
      </c>
      <c r="B286" s="669" t="s">
        <v>662</v>
      </c>
      <c r="C286" s="579" t="s">
        <v>532</v>
      </c>
      <c r="D286" s="1084"/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665</v>
      </c>
      <c r="B287" s="669" t="s">
        <v>664</v>
      </c>
      <c r="C287" s="579" t="s">
        <v>532</v>
      </c>
      <c r="D287" s="1084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655</v>
      </c>
      <c r="B288" s="669" t="s">
        <v>659</v>
      </c>
      <c r="C288" s="503" t="s">
        <v>129</v>
      </c>
      <c r="D288" s="1084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653</v>
      </c>
      <c r="B289" s="669" t="s">
        <v>657</v>
      </c>
      <c r="C289" s="503" t="s">
        <v>129</v>
      </c>
      <c r="D289" s="1085"/>
      <c r="E289" s="492" t="s">
        <v>62</v>
      </c>
      <c r="F289" s="123"/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690" t="s">
        <v>342</v>
      </c>
      <c r="B290" s="660" t="s">
        <v>88</v>
      </c>
      <c r="C290" s="517" t="s">
        <v>532</v>
      </c>
      <c r="D290" s="518">
        <v>48</v>
      </c>
      <c r="E290" s="492" t="s">
        <v>62</v>
      </c>
      <c r="F290" s="123">
        <v>48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690">
        <v>31931</v>
      </c>
      <c r="B291" s="660" t="s">
        <v>529</v>
      </c>
      <c r="C291" s="517" t="s">
        <v>531</v>
      </c>
      <c r="D291" s="518">
        <v>32</v>
      </c>
      <c r="E291" s="492" t="s">
        <v>62</v>
      </c>
      <c r="F291" s="123">
        <v>24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690">
        <v>31930</v>
      </c>
      <c r="B292" s="660" t="s">
        <v>530</v>
      </c>
      <c r="C292" s="517" t="s">
        <v>531</v>
      </c>
      <c r="D292" s="518">
        <v>32</v>
      </c>
      <c r="E292" s="492" t="s">
        <v>62</v>
      </c>
      <c r="F292" s="123">
        <v>24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690" t="s">
        <v>1057</v>
      </c>
      <c r="B293" s="660" t="s">
        <v>1055</v>
      </c>
      <c r="C293" s="517" t="s">
        <v>1056</v>
      </c>
      <c r="D293" s="518">
        <v>64</v>
      </c>
      <c r="E293" s="492" t="s">
        <v>62</v>
      </c>
      <c r="F293" s="123">
        <v>36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ht="13.5" thickBot="1" x14ac:dyDescent="0.25">
      <c r="A294" s="690" t="s">
        <v>343</v>
      </c>
      <c r="B294" s="670" t="s">
        <v>32</v>
      </c>
      <c r="C294" s="52" t="s">
        <v>82</v>
      </c>
      <c r="D294" s="52">
        <v>24</v>
      </c>
      <c r="E294" s="492" t="s">
        <v>62</v>
      </c>
      <c r="F294" s="52">
        <v>80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ht="13.5" thickBot="1" x14ac:dyDescent="0.25">
      <c r="A295" s="338"/>
      <c r="B295" s="246" t="s">
        <v>34</v>
      </c>
      <c r="C295" s="247"/>
      <c r="D295" s="228"/>
      <c r="E295" s="228"/>
      <c r="F295" s="230"/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 t="s">
        <v>233</v>
      </c>
      <c r="B296" s="671" t="s">
        <v>25</v>
      </c>
      <c r="C296" s="47"/>
      <c r="D296" s="48">
        <v>500</v>
      </c>
      <c r="E296" s="48"/>
      <c r="F296" s="92"/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633</v>
      </c>
      <c r="B297" s="672" t="s">
        <v>632</v>
      </c>
      <c r="C297" s="571"/>
      <c r="D297" s="572">
        <v>500</v>
      </c>
      <c r="E297" s="572"/>
      <c r="F297" s="574"/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ht="13.5" thickBot="1" x14ac:dyDescent="0.25">
      <c r="A298" s="338" t="s">
        <v>234</v>
      </c>
      <c r="B298" s="673" t="s">
        <v>200</v>
      </c>
      <c r="C298" s="428"/>
      <c r="D298" s="429">
        <v>500</v>
      </c>
      <c r="E298" s="429"/>
      <c r="F298" s="429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8" t="s">
        <v>344</v>
      </c>
      <c r="B299" s="674" t="s">
        <v>157</v>
      </c>
      <c r="C299" s="414" t="s">
        <v>36</v>
      </c>
      <c r="D299" s="415">
        <v>25</v>
      </c>
      <c r="E299" s="416" t="s">
        <v>63</v>
      </c>
      <c r="F299" s="416">
        <v>35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345</v>
      </c>
      <c r="B300" s="675" t="s">
        <v>158</v>
      </c>
      <c r="C300" s="304" t="s">
        <v>36</v>
      </c>
      <c r="D300" s="274">
        <v>25</v>
      </c>
      <c r="E300" s="93" t="s">
        <v>63</v>
      </c>
      <c r="F300" s="97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346</v>
      </c>
      <c r="B301" s="675" t="s">
        <v>159</v>
      </c>
      <c r="C301" s="304" t="s">
        <v>36</v>
      </c>
      <c r="D301" s="274">
        <v>25</v>
      </c>
      <c r="E301" s="93" t="s">
        <v>63</v>
      </c>
      <c r="F301" s="97">
        <v>35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820</v>
      </c>
      <c r="B302" s="675" t="s">
        <v>157</v>
      </c>
      <c r="C302" s="304" t="s">
        <v>819</v>
      </c>
      <c r="D302" s="276">
        <v>14</v>
      </c>
      <c r="E302" s="93" t="s">
        <v>63</v>
      </c>
      <c r="F302" s="97">
        <v>30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976</v>
      </c>
      <c r="B303" s="675" t="s">
        <v>159</v>
      </c>
      <c r="C303" s="304" t="s">
        <v>819</v>
      </c>
      <c r="D303" s="276">
        <v>14</v>
      </c>
      <c r="E303" s="93" t="s">
        <v>63</v>
      </c>
      <c r="F303" s="97">
        <v>30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977</v>
      </c>
      <c r="B304" s="675" t="s">
        <v>159</v>
      </c>
      <c r="C304" s="304" t="s">
        <v>2</v>
      </c>
      <c r="D304" s="276">
        <v>14</v>
      </c>
      <c r="E304" s="93" t="s">
        <v>63</v>
      </c>
      <c r="F304" s="97">
        <v>30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347</v>
      </c>
      <c r="B305" s="675" t="s">
        <v>121</v>
      </c>
      <c r="C305" s="305" t="s">
        <v>122</v>
      </c>
      <c r="D305" s="107">
        <v>25</v>
      </c>
      <c r="E305" s="93" t="s">
        <v>63</v>
      </c>
      <c r="F305" s="93">
        <v>35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348</v>
      </c>
      <c r="B306" s="675" t="s">
        <v>123</v>
      </c>
      <c r="C306" s="305" t="s">
        <v>122</v>
      </c>
      <c r="D306" s="107">
        <v>25</v>
      </c>
      <c r="E306" s="93" t="s">
        <v>63</v>
      </c>
      <c r="F306" s="93">
        <v>35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>
        <v>31945</v>
      </c>
      <c r="B307" s="675" t="s">
        <v>526</v>
      </c>
      <c r="C307" s="305" t="s">
        <v>527</v>
      </c>
      <c r="D307" s="107">
        <v>14</v>
      </c>
      <c r="E307" s="93" t="s">
        <v>63</v>
      </c>
      <c r="F307" s="93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>
        <v>31946</v>
      </c>
      <c r="B308" s="675" t="s">
        <v>528</v>
      </c>
      <c r="C308" s="305" t="s">
        <v>527</v>
      </c>
      <c r="D308" s="107">
        <v>14</v>
      </c>
      <c r="E308" s="93" t="s">
        <v>63</v>
      </c>
      <c r="F308" s="93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/>
      <c r="B309" s="675"/>
      <c r="C309" s="305"/>
      <c r="D309" s="107"/>
      <c r="E309" s="93"/>
      <c r="F309" s="93"/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9" t="s">
        <v>349</v>
      </c>
      <c r="B310" s="676" t="s">
        <v>127</v>
      </c>
      <c r="C310" s="306" t="s">
        <v>128</v>
      </c>
      <c r="D310" s="303">
        <v>30</v>
      </c>
      <c r="E310" s="296" t="s">
        <v>64</v>
      </c>
      <c r="F310" s="299">
        <v>30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650</v>
      </c>
      <c r="B311" s="676" t="s">
        <v>472</v>
      </c>
      <c r="C311" s="306" t="s">
        <v>128</v>
      </c>
      <c r="D311" s="303">
        <v>16</v>
      </c>
      <c r="E311" s="296" t="s">
        <v>64</v>
      </c>
      <c r="F311" s="299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500</v>
      </c>
      <c r="B312" s="676" t="s">
        <v>499</v>
      </c>
      <c r="C312" s="306" t="s">
        <v>128</v>
      </c>
      <c r="D312" s="303">
        <v>20</v>
      </c>
      <c r="E312" s="296" t="s">
        <v>64</v>
      </c>
      <c r="F312" s="299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/>
      <c r="B313" s="676"/>
      <c r="C313" s="306"/>
      <c r="D313" s="303"/>
      <c r="E313" s="296"/>
      <c r="F313" s="299"/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8" t="s">
        <v>350</v>
      </c>
      <c r="B314" s="675" t="s">
        <v>201</v>
      </c>
      <c r="C314" s="305" t="s">
        <v>202</v>
      </c>
      <c r="D314" s="107"/>
      <c r="E314" s="93" t="s">
        <v>64</v>
      </c>
      <c r="F314" s="93">
        <v>100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8" t="s">
        <v>351</v>
      </c>
      <c r="B315" s="675" t="s">
        <v>190</v>
      </c>
      <c r="C315" s="305" t="s">
        <v>202</v>
      </c>
      <c r="D315" s="107"/>
      <c r="E315" s="93" t="s">
        <v>64</v>
      </c>
      <c r="F315" s="93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8">
        <v>31195</v>
      </c>
      <c r="B316" s="675" t="s">
        <v>522</v>
      </c>
      <c r="C316" s="305" t="s">
        <v>523</v>
      </c>
      <c r="D316" s="107">
        <v>22</v>
      </c>
      <c r="E316" s="93" t="s">
        <v>64</v>
      </c>
      <c r="F316" s="93">
        <v>80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8" t="s">
        <v>570</v>
      </c>
      <c r="B317" s="675" t="s">
        <v>508</v>
      </c>
      <c r="C317" s="305" t="s">
        <v>523</v>
      </c>
      <c r="D317" s="107">
        <v>22</v>
      </c>
      <c r="E317" s="93"/>
      <c r="F317" s="93">
        <v>80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>
        <v>31198</v>
      </c>
      <c r="B318" s="675" t="s">
        <v>509</v>
      </c>
      <c r="C318" s="305" t="s">
        <v>523</v>
      </c>
      <c r="D318" s="107">
        <v>22</v>
      </c>
      <c r="E318" s="93" t="s">
        <v>63</v>
      </c>
      <c r="F318" s="93">
        <v>80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9" t="s">
        <v>397</v>
      </c>
      <c r="B319" s="676" t="s">
        <v>399</v>
      </c>
      <c r="C319" s="306" t="s">
        <v>128</v>
      </c>
      <c r="D319" s="303">
        <v>16</v>
      </c>
      <c r="E319" s="93" t="s">
        <v>64</v>
      </c>
      <c r="F319" s="299">
        <v>80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398</v>
      </c>
      <c r="B320" s="676" t="s">
        <v>400</v>
      </c>
      <c r="C320" s="306" t="s">
        <v>128</v>
      </c>
      <c r="D320" s="303">
        <v>16</v>
      </c>
      <c r="E320" s="93" t="s">
        <v>64</v>
      </c>
      <c r="F320" s="299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352</v>
      </c>
      <c r="B321" s="676" t="s">
        <v>236</v>
      </c>
      <c r="C321" s="306" t="s">
        <v>235</v>
      </c>
      <c r="D321" s="303">
        <v>29</v>
      </c>
      <c r="E321" s="93" t="s">
        <v>64</v>
      </c>
      <c r="F321" s="299">
        <v>100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353</v>
      </c>
      <c r="B322" s="676" t="s">
        <v>237</v>
      </c>
      <c r="C322" s="306" t="s">
        <v>238</v>
      </c>
      <c r="D322" s="303">
        <v>30</v>
      </c>
      <c r="E322" s="93" t="s">
        <v>64</v>
      </c>
      <c r="F322" s="299">
        <v>100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354</v>
      </c>
      <c r="B323" s="676" t="s">
        <v>239</v>
      </c>
      <c r="C323" s="306" t="s">
        <v>240</v>
      </c>
      <c r="D323" s="303">
        <v>30</v>
      </c>
      <c r="E323" s="93" t="s">
        <v>64</v>
      </c>
      <c r="F323" s="299">
        <v>100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355</v>
      </c>
      <c r="B324" s="676" t="s">
        <v>241</v>
      </c>
      <c r="C324" s="306" t="s">
        <v>240</v>
      </c>
      <c r="D324" s="303">
        <v>20</v>
      </c>
      <c r="E324" s="93" t="s">
        <v>64</v>
      </c>
      <c r="F324" s="299">
        <v>100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356</v>
      </c>
      <c r="B325" s="676" t="s">
        <v>250</v>
      </c>
      <c r="C325" s="306" t="s">
        <v>249</v>
      </c>
      <c r="D325" s="303">
        <v>30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598</v>
      </c>
      <c r="B326" s="676" t="s">
        <v>474</v>
      </c>
      <c r="C326" s="306" t="s">
        <v>475</v>
      </c>
      <c r="D326" s="303">
        <v>60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631</v>
      </c>
      <c r="B327" s="676" t="s">
        <v>621</v>
      </c>
      <c r="C327" s="306" t="s">
        <v>72</v>
      </c>
      <c r="D327" s="303">
        <v>10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831</v>
      </c>
      <c r="B328" s="675" t="s">
        <v>830</v>
      </c>
      <c r="C328" s="305" t="s">
        <v>763</v>
      </c>
      <c r="D328" s="107">
        <v>20</v>
      </c>
      <c r="E328" s="93" t="s">
        <v>63</v>
      </c>
      <c r="F328" s="620">
        <v>30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764</v>
      </c>
      <c r="B329" s="675" t="s">
        <v>762</v>
      </c>
      <c r="C329" s="305" t="s">
        <v>763</v>
      </c>
      <c r="D329" s="107">
        <v>20</v>
      </c>
      <c r="E329" s="93" t="s">
        <v>63</v>
      </c>
      <c r="F329" s="620">
        <v>30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 t="s">
        <v>448</v>
      </c>
      <c r="B330" s="675" t="s">
        <v>442</v>
      </c>
      <c r="C330" s="305" t="s">
        <v>446</v>
      </c>
      <c r="D330" s="274">
        <v>42</v>
      </c>
      <c r="E330" s="93" t="s">
        <v>64</v>
      </c>
      <c r="F330" s="93">
        <v>35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755</v>
      </c>
      <c r="B331" s="675" t="s">
        <v>754</v>
      </c>
      <c r="C331" s="305" t="s">
        <v>36</v>
      </c>
      <c r="D331" s="274">
        <v>18</v>
      </c>
      <c r="E331" s="93" t="s">
        <v>64</v>
      </c>
      <c r="F331" s="93">
        <v>36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449</v>
      </c>
      <c r="B332" s="675" t="s">
        <v>443</v>
      </c>
      <c r="C332" s="305" t="s">
        <v>446</v>
      </c>
      <c r="D332" s="274">
        <v>42</v>
      </c>
      <c r="E332" s="93" t="s">
        <v>64</v>
      </c>
      <c r="F332" s="93">
        <v>35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948</v>
      </c>
      <c r="B333" s="675" t="s">
        <v>949</v>
      </c>
      <c r="C333" s="305" t="s">
        <v>235</v>
      </c>
      <c r="D333" s="274">
        <v>18</v>
      </c>
      <c r="E333" s="93" t="s">
        <v>64</v>
      </c>
      <c r="F333" s="93">
        <v>28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450</v>
      </c>
      <c r="B334" s="675" t="s">
        <v>444</v>
      </c>
      <c r="C334" s="305" t="s">
        <v>446</v>
      </c>
      <c r="D334" s="274">
        <v>42</v>
      </c>
      <c r="E334" s="93" t="s">
        <v>64</v>
      </c>
      <c r="F334" s="93">
        <v>35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757</v>
      </c>
      <c r="B335" s="675" t="s">
        <v>758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950</v>
      </c>
      <c r="B336" s="675" t="s">
        <v>951</v>
      </c>
      <c r="C336" s="305" t="s">
        <v>235</v>
      </c>
      <c r="D336" s="274">
        <v>18</v>
      </c>
      <c r="E336" s="93" t="s">
        <v>64</v>
      </c>
      <c r="F336" s="93">
        <v>28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1308</v>
      </c>
      <c r="B337" s="675" t="s">
        <v>1307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452</v>
      </c>
      <c r="B338" s="675" t="s">
        <v>445</v>
      </c>
      <c r="C338" s="305" t="s">
        <v>446</v>
      </c>
      <c r="D338" s="274">
        <v>42</v>
      </c>
      <c r="E338" s="93" t="s">
        <v>64</v>
      </c>
      <c r="F338" s="93">
        <v>35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1046</v>
      </c>
      <c r="B339" s="675" t="s">
        <v>1045</v>
      </c>
      <c r="C339" s="305" t="s">
        <v>36</v>
      </c>
      <c r="D339" s="274">
        <v>18</v>
      </c>
      <c r="E339" s="93" t="s">
        <v>64</v>
      </c>
      <c r="F339" s="93">
        <v>36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1050</v>
      </c>
      <c r="B340" s="675" t="s">
        <v>1049</v>
      </c>
      <c r="C340" s="305" t="s">
        <v>235</v>
      </c>
      <c r="D340" s="274">
        <v>18</v>
      </c>
      <c r="E340" s="93" t="s">
        <v>64</v>
      </c>
      <c r="F340" s="93">
        <v>28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1252</v>
      </c>
      <c r="B341" s="675" t="s">
        <v>1253</v>
      </c>
      <c r="C341" s="305" t="s">
        <v>36</v>
      </c>
      <c r="D341" s="274">
        <v>18</v>
      </c>
      <c r="E341" s="93" t="s">
        <v>64</v>
      </c>
      <c r="F341" s="93">
        <v>36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1254</v>
      </c>
      <c r="B342" s="675" t="s">
        <v>1255</v>
      </c>
      <c r="C342" s="305" t="s">
        <v>36</v>
      </c>
      <c r="D342" s="274">
        <v>18</v>
      </c>
      <c r="E342" s="93" t="s">
        <v>64</v>
      </c>
      <c r="F342" s="93">
        <v>36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1305</v>
      </c>
      <c r="B343" s="675" t="s">
        <v>1306</v>
      </c>
      <c r="C343" s="305" t="s">
        <v>36</v>
      </c>
      <c r="D343" s="274">
        <v>18</v>
      </c>
      <c r="E343" s="93" t="s">
        <v>64</v>
      </c>
      <c r="F343" s="93">
        <v>36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1048</v>
      </c>
      <c r="B344" s="675" t="s">
        <v>1047</v>
      </c>
      <c r="C344" s="305" t="s">
        <v>36</v>
      </c>
      <c r="D344" s="274">
        <v>18</v>
      </c>
      <c r="E344" s="93" t="s">
        <v>64</v>
      </c>
      <c r="F344" s="93">
        <v>36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1053</v>
      </c>
      <c r="B345" s="675" t="s">
        <v>1052</v>
      </c>
      <c r="C345" s="305" t="s">
        <v>235</v>
      </c>
      <c r="D345" s="274">
        <v>18</v>
      </c>
      <c r="E345" s="93" t="s">
        <v>64</v>
      </c>
      <c r="F345" s="93">
        <v>28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/>
      <c r="B346" s="675"/>
      <c r="C346" s="305"/>
      <c r="D346" s="274"/>
      <c r="E346" s="93"/>
      <c r="F346" s="93"/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357</v>
      </c>
      <c r="B347" s="675" t="s">
        <v>169</v>
      </c>
      <c r="C347" s="305" t="s">
        <v>170</v>
      </c>
      <c r="D347" s="274">
        <v>50</v>
      </c>
      <c r="E347" s="93" t="s">
        <v>171</v>
      </c>
      <c r="F347" s="93">
        <v>72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358</v>
      </c>
      <c r="B348" s="675" t="s">
        <v>169</v>
      </c>
      <c r="C348" s="305" t="s">
        <v>2</v>
      </c>
      <c r="D348" s="107">
        <v>30</v>
      </c>
      <c r="E348" s="93" t="s">
        <v>171</v>
      </c>
      <c r="F348" s="93">
        <v>72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359</v>
      </c>
      <c r="B349" s="675" t="s">
        <v>169</v>
      </c>
      <c r="C349" s="305" t="s">
        <v>172</v>
      </c>
      <c r="D349" s="107">
        <v>15</v>
      </c>
      <c r="E349" s="93" t="s">
        <v>171</v>
      </c>
      <c r="F349" s="93">
        <v>80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583</v>
      </c>
      <c r="B350" s="675" t="s">
        <v>582</v>
      </c>
      <c r="C350" s="305" t="s">
        <v>2</v>
      </c>
      <c r="D350" s="107">
        <v>36</v>
      </c>
      <c r="E350" s="93" t="s">
        <v>171</v>
      </c>
      <c r="F350" s="93">
        <v>50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1001</v>
      </c>
      <c r="B351" s="675" t="s">
        <v>999</v>
      </c>
      <c r="C351" s="305" t="s">
        <v>1000</v>
      </c>
      <c r="D351" s="107">
        <v>13</v>
      </c>
      <c r="E351" s="93" t="s">
        <v>171</v>
      </c>
      <c r="F351" s="93">
        <v>50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585</v>
      </c>
      <c r="B352" s="675" t="s">
        <v>584</v>
      </c>
      <c r="C352" s="305" t="s">
        <v>172</v>
      </c>
      <c r="D352" s="107">
        <v>21</v>
      </c>
      <c r="E352" s="93" t="s">
        <v>171</v>
      </c>
      <c r="F352" s="93">
        <v>50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694" t="s">
        <v>360</v>
      </c>
      <c r="B353" s="675" t="s">
        <v>51</v>
      </c>
      <c r="C353" s="305" t="s">
        <v>37</v>
      </c>
      <c r="D353" s="107">
        <v>40</v>
      </c>
      <c r="E353" s="93" t="s">
        <v>171</v>
      </c>
      <c r="F353" s="93">
        <v>80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ht="13.5" thickBot="1" x14ac:dyDescent="0.25">
      <c r="A354" s="338" t="s">
        <v>361</v>
      </c>
      <c r="B354" s="677" t="s">
        <v>51</v>
      </c>
      <c r="C354" s="555" t="s">
        <v>38</v>
      </c>
      <c r="D354" s="102">
        <v>20</v>
      </c>
      <c r="E354" s="94" t="s">
        <v>171</v>
      </c>
      <c r="F354" s="94">
        <v>80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847"/>
      <c r="B355" s="850" t="s">
        <v>184</v>
      </c>
      <c r="C355" s="477"/>
      <c r="D355" s="111"/>
      <c r="E355" s="131"/>
      <c r="F355" s="111"/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847" t="s">
        <v>1080</v>
      </c>
      <c r="B356" s="848" t="s">
        <v>1078</v>
      </c>
      <c r="C356" s="846" t="s">
        <v>74</v>
      </c>
      <c r="D356" s="845">
        <v>20</v>
      </c>
      <c r="E356" s="536" t="s">
        <v>63</v>
      </c>
      <c r="F356" s="845">
        <v>72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847" t="s">
        <v>1081</v>
      </c>
      <c r="B357" s="740" t="s">
        <v>1079</v>
      </c>
      <c r="C357" s="274" t="s">
        <v>74</v>
      </c>
      <c r="D357" s="112">
        <v>20</v>
      </c>
      <c r="E357" s="127" t="s">
        <v>63</v>
      </c>
      <c r="F357" s="112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847" t="s">
        <v>362</v>
      </c>
      <c r="B358" s="848" t="s">
        <v>185</v>
      </c>
      <c r="C358" s="846" t="s">
        <v>74</v>
      </c>
      <c r="D358" s="845">
        <v>20</v>
      </c>
      <c r="E358" s="536" t="s">
        <v>63</v>
      </c>
      <c r="F358" s="845">
        <v>72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7" t="s">
        <v>1174</v>
      </c>
      <c r="B359" s="848" t="s">
        <v>185</v>
      </c>
      <c r="C359" s="846" t="s">
        <v>74</v>
      </c>
      <c r="D359" s="927">
        <v>10</v>
      </c>
      <c r="E359" s="127" t="s">
        <v>63</v>
      </c>
      <c r="F359" s="927">
        <v>128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7" t="s">
        <v>363</v>
      </c>
      <c r="B360" s="740" t="s">
        <v>186</v>
      </c>
      <c r="C360" s="274" t="s">
        <v>74</v>
      </c>
      <c r="D360" s="112">
        <v>20</v>
      </c>
      <c r="E360" s="536" t="s">
        <v>63</v>
      </c>
      <c r="F360" s="112">
        <v>72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7" t="s">
        <v>1175</v>
      </c>
      <c r="B361" s="740" t="s">
        <v>186</v>
      </c>
      <c r="C361" s="846" t="s">
        <v>74</v>
      </c>
      <c r="D361" s="112">
        <v>10</v>
      </c>
      <c r="E361" s="127" t="s">
        <v>63</v>
      </c>
      <c r="F361" s="112">
        <v>128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7" t="s">
        <v>364</v>
      </c>
      <c r="B362" s="740" t="s">
        <v>185</v>
      </c>
      <c r="C362" s="274" t="s">
        <v>55</v>
      </c>
      <c r="D362" s="112">
        <v>4</v>
      </c>
      <c r="E362" s="536" t="s">
        <v>63</v>
      </c>
      <c r="F362" s="112">
        <v>64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ht="13.5" thickBot="1" x14ac:dyDescent="0.25">
      <c r="A363" s="847" t="s">
        <v>365</v>
      </c>
      <c r="B363" s="849" t="s">
        <v>186</v>
      </c>
      <c r="C363" s="606" t="s">
        <v>55</v>
      </c>
      <c r="D363" s="113">
        <v>4</v>
      </c>
      <c r="E363" s="117" t="s">
        <v>63</v>
      </c>
      <c r="F363" s="113">
        <v>64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/>
      <c r="B364" s="680" t="s">
        <v>181</v>
      </c>
      <c r="C364" s="553"/>
      <c r="D364" s="553"/>
      <c r="E364" s="138"/>
      <c r="F364" s="553"/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366</v>
      </c>
      <c r="B365" s="678" t="s">
        <v>218</v>
      </c>
      <c r="C365" s="112" t="s">
        <v>219</v>
      </c>
      <c r="D365" s="112">
        <v>5</v>
      </c>
      <c r="E365" s="127" t="s">
        <v>126</v>
      </c>
      <c r="F365" s="112">
        <v>72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367</v>
      </c>
      <c r="B366" s="678" t="s">
        <v>220</v>
      </c>
      <c r="C366" s="112" t="s">
        <v>219</v>
      </c>
      <c r="D366" s="112">
        <v>5</v>
      </c>
      <c r="E366" s="127" t="s">
        <v>126</v>
      </c>
      <c r="F366" s="112">
        <v>72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980</v>
      </c>
      <c r="B367" s="678" t="s">
        <v>981</v>
      </c>
      <c r="C367" s="112" t="s">
        <v>982</v>
      </c>
      <c r="D367" s="112">
        <v>5</v>
      </c>
      <c r="E367" s="127" t="s">
        <v>983</v>
      </c>
      <c r="F367" s="112">
        <v>160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1281</v>
      </c>
      <c r="B368" s="678" t="s">
        <v>1279</v>
      </c>
      <c r="C368" s="112" t="s">
        <v>1280</v>
      </c>
      <c r="D368" s="112">
        <v>5</v>
      </c>
      <c r="E368" s="127" t="s">
        <v>983</v>
      </c>
      <c r="F368" s="112">
        <v>160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792</v>
      </c>
      <c r="B369" s="678" t="s">
        <v>793</v>
      </c>
      <c r="C369" s="112" t="s">
        <v>182</v>
      </c>
      <c r="D369" s="112">
        <v>4</v>
      </c>
      <c r="E369" s="127" t="s">
        <v>126</v>
      </c>
      <c r="F369" s="112">
        <v>100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1104</v>
      </c>
      <c r="B370" s="678" t="s">
        <v>1103</v>
      </c>
      <c r="C370" s="112">
        <v>4</v>
      </c>
      <c r="D370" s="112"/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487</v>
      </c>
      <c r="B371" s="678" t="s">
        <v>488</v>
      </c>
      <c r="C371" s="112" t="s">
        <v>74</v>
      </c>
      <c r="D371" s="112">
        <v>10</v>
      </c>
      <c r="E371" s="127" t="s">
        <v>126</v>
      </c>
      <c r="F371" s="112">
        <v>144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787</v>
      </c>
      <c r="B372" s="678" t="s">
        <v>788</v>
      </c>
      <c r="C372" s="112" t="s">
        <v>182</v>
      </c>
      <c r="D372" s="112">
        <v>4</v>
      </c>
      <c r="E372" s="127" t="s">
        <v>126</v>
      </c>
      <c r="F372" s="112">
        <v>100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795</v>
      </c>
      <c r="B373" s="678" t="s">
        <v>735</v>
      </c>
      <c r="C373" s="112" t="s">
        <v>182</v>
      </c>
      <c r="D373" s="112">
        <v>4</v>
      </c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1106</v>
      </c>
      <c r="B374" s="678" t="s">
        <v>1105</v>
      </c>
      <c r="C374" s="112">
        <v>4</v>
      </c>
      <c r="D374" s="112"/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1186</v>
      </c>
      <c r="B375" s="678" t="s">
        <v>1185</v>
      </c>
      <c r="C375" s="112">
        <v>4</v>
      </c>
      <c r="D375" s="112"/>
      <c r="E375" s="127" t="s">
        <v>126</v>
      </c>
      <c r="F375" s="112">
        <v>100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849</v>
      </c>
      <c r="B376" s="678" t="s">
        <v>848</v>
      </c>
      <c r="C376" s="112">
        <v>4</v>
      </c>
      <c r="D376" s="112"/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1181</v>
      </c>
      <c r="B377" s="678" t="s">
        <v>1182</v>
      </c>
      <c r="C377" s="112" t="s">
        <v>182</v>
      </c>
      <c r="D377" s="112">
        <v>4</v>
      </c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1184</v>
      </c>
      <c r="B378" s="678" t="s">
        <v>1183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944</v>
      </c>
      <c r="B379" s="678" t="s">
        <v>945</v>
      </c>
      <c r="C379" s="112" t="s">
        <v>505</v>
      </c>
      <c r="D379" s="112">
        <v>8</v>
      </c>
      <c r="E379" s="127" t="s">
        <v>126</v>
      </c>
      <c r="F379" s="112">
        <v>72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1109</v>
      </c>
      <c r="B380" s="678" t="s">
        <v>1107</v>
      </c>
      <c r="C380" s="112" t="s">
        <v>1108</v>
      </c>
      <c r="D380" s="112">
        <v>4</v>
      </c>
      <c r="E380" s="127" t="s">
        <v>126</v>
      </c>
      <c r="F380" s="112">
        <v>96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504</v>
      </c>
      <c r="B381" s="678" t="s">
        <v>501</v>
      </c>
      <c r="C381" s="112" t="s">
        <v>505</v>
      </c>
      <c r="D381" s="112">
        <v>8</v>
      </c>
      <c r="E381" s="127" t="s">
        <v>126</v>
      </c>
      <c r="F381" s="112">
        <v>72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590</v>
      </c>
      <c r="B382" s="678" t="s">
        <v>589</v>
      </c>
      <c r="C382" s="112" t="s">
        <v>194</v>
      </c>
      <c r="D382" s="112">
        <v>5</v>
      </c>
      <c r="E382" s="127" t="s">
        <v>63</v>
      </c>
      <c r="F382" s="112">
        <v>128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592</v>
      </c>
      <c r="B383" s="678" t="s">
        <v>591</v>
      </c>
      <c r="C383" s="112" t="s">
        <v>194</v>
      </c>
      <c r="D383" s="112">
        <v>5</v>
      </c>
      <c r="E383" s="127" t="s">
        <v>63</v>
      </c>
      <c r="F383" s="112">
        <v>128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628</v>
      </c>
      <c r="B384" s="681" t="s">
        <v>627</v>
      </c>
      <c r="C384" s="112" t="s">
        <v>194</v>
      </c>
      <c r="D384" s="112">
        <v>5</v>
      </c>
      <c r="E384" s="127" t="s">
        <v>63</v>
      </c>
      <c r="F384" s="112">
        <v>128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630</v>
      </c>
      <c r="B385" s="678" t="s">
        <v>629</v>
      </c>
      <c r="C385" s="112" t="s">
        <v>194</v>
      </c>
      <c r="D385" s="112">
        <v>5</v>
      </c>
      <c r="E385" s="127" t="s">
        <v>63</v>
      </c>
      <c r="F385" s="112">
        <v>128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594</v>
      </c>
      <c r="B386" s="678" t="s">
        <v>593</v>
      </c>
      <c r="C386" s="112" t="s">
        <v>182</v>
      </c>
      <c r="D386" s="112">
        <v>4</v>
      </c>
      <c r="E386" s="127" t="s">
        <v>126</v>
      </c>
      <c r="F386" s="112">
        <v>64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1111</v>
      </c>
      <c r="B387" s="678" t="s">
        <v>1110</v>
      </c>
      <c r="C387" s="112">
        <v>4</v>
      </c>
      <c r="D387" s="112"/>
      <c r="E387" s="127" t="s">
        <v>126</v>
      </c>
      <c r="F387" s="112">
        <v>100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1085</v>
      </c>
      <c r="B388" s="678" t="s">
        <v>1084</v>
      </c>
      <c r="C388" s="112" t="s">
        <v>31</v>
      </c>
      <c r="D388" s="112">
        <v>10</v>
      </c>
      <c r="E388" s="127" t="s">
        <v>126</v>
      </c>
      <c r="F388" s="112">
        <v>72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597</v>
      </c>
      <c r="B389" s="678" t="s">
        <v>596</v>
      </c>
      <c r="C389" s="112" t="s">
        <v>182</v>
      </c>
      <c r="D389" s="112">
        <v>4</v>
      </c>
      <c r="E389" s="127" t="s">
        <v>126</v>
      </c>
      <c r="F389" s="112">
        <v>64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1112</v>
      </c>
      <c r="B390" s="678" t="s">
        <v>1113</v>
      </c>
      <c r="C390" s="112">
        <v>4</v>
      </c>
      <c r="D390" s="112"/>
      <c r="E390" s="127" t="s">
        <v>126</v>
      </c>
      <c r="F390" s="112">
        <v>100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1114</v>
      </c>
      <c r="B391" s="678" t="s">
        <v>1115</v>
      </c>
      <c r="C391" s="112" t="s">
        <v>31</v>
      </c>
      <c r="D391" s="112">
        <v>10</v>
      </c>
      <c r="E391" s="127" t="s">
        <v>126</v>
      </c>
      <c r="F391" s="112">
        <v>72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1166</v>
      </c>
      <c r="B392" s="678" t="s">
        <v>1165</v>
      </c>
      <c r="C392" s="112">
        <v>3</v>
      </c>
      <c r="D392" s="112"/>
      <c r="E392" s="127" t="s">
        <v>126</v>
      </c>
      <c r="F392" s="112">
        <v>100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1164</v>
      </c>
      <c r="B393" s="678" t="s">
        <v>1163</v>
      </c>
      <c r="C393" s="112" t="s">
        <v>31</v>
      </c>
      <c r="D393" s="112">
        <v>10</v>
      </c>
      <c r="E393" s="127" t="s">
        <v>126</v>
      </c>
      <c r="F393" s="112">
        <v>72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1238</v>
      </c>
      <c r="B394" s="678" t="s">
        <v>1240</v>
      </c>
      <c r="C394" s="112" t="s">
        <v>31</v>
      </c>
      <c r="D394" s="112">
        <v>10</v>
      </c>
      <c r="E394" s="127" t="s">
        <v>126</v>
      </c>
      <c r="F394" s="112">
        <v>72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1291</v>
      </c>
      <c r="B395" s="678" t="s">
        <v>1290</v>
      </c>
      <c r="C395" s="112">
        <v>1.5</v>
      </c>
      <c r="D395" s="112"/>
      <c r="E395" s="127" t="s">
        <v>126</v>
      </c>
      <c r="F395" s="112">
        <v>160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1266</v>
      </c>
      <c r="B396" s="678" t="s">
        <v>1258</v>
      </c>
      <c r="C396" s="112">
        <v>4</v>
      </c>
      <c r="D396" s="112"/>
      <c r="E396" s="127" t="s">
        <v>126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1267</v>
      </c>
      <c r="B397" s="678" t="s">
        <v>1259</v>
      </c>
      <c r="C397" s="112" t="s">
        <v>182</v>
      </c>
      <c r="D397" s="112">
        <v>4</v>
      </c>
      <c r="E397" s="127" t="s">
        <v>126</v>
      </c>
      <c r="F397" s="112">
        <v>100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1268</v>
      </c>
      <c r="B398" s="678" t="s">
        <v>1260</v>
      </c>
      <c r="C398" s="112">
        <v>4</v>
      </c>
      <c r="D398" s="112"/>
      <c r="E398" s="127" t="s">
        <v>126</v>
      </c>
      <c r="F398" s="112">
        <v>100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1269</v>
      </c>
      <c r="B399" s="678" t="s">
        <v>1261</v>
      </c>
      <c r="C399" s="112" t="s">
        <v>182</v>
      </c>
      <c r="D399" s="112">
        <v>4</v>
      </c>
      <c r="E399" s="127" t="s">
        <v>1262</v>
      </c>
      <c r="F399" s="112">
        <v>100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681</v>
      </c>
      <c r="B400" s="678" t="s">
        <v>697</v>
      </c>
      <c r="C400" s="112" t="s">
        <v>683</v>
      </c>
      <c r="D400" s="254">
        <v>15</v>
      </c>
      <c r="E400" s="127" t="s">
        <v>126</v>
      </c>
      <c r="F400" s="112">
        <v>120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682</v>
      </c>
      <c r="B401" s="678" t="s">
        <v>698</v>
      </c>
      <c r="C401" s="112" t="s">
        <v>683</v>
      </c>
      <c r="D401" s="254">
        <v>15</v>
      </c>
      <c r="E401" s="127" t="s">
        <v>126</v>
      </c>
      <c r="F401" s="112">
        <v>120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684</v>
      </c>
      <c r="B402" s="678" t="s">
        <v>699</v>
      </c>
      <c r="C402" s="112" t="s">
        <v>696</v>
      </c>
      <c r="D402" s="254">
        <v>15</v>
      </c>
      <c r="E402" s="127" t="s">
        <v>126</v>
      </c>
      <c r="F402" s="112">
        <v>120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685</v>
      </c>
      <c r="B403" s="678" t="s">
        <v>700</v>
      </c>
      <c r="C403" s="112" t="s">
        <v>696</v>
      </c>
      <c r="D403" s="254">
        <v>15</v>
      </c>
      <c r="E403" s="127" t="s">
        <v>126</v>
      </c>
      <c r="F403" s="112">
        <v>120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838</v>
      </c>
      <c r="B404" s="720" t="s">
        <v>837</v>
      </c>
      <c r="C404" s="112" t="s">
        <v>55</v>
      </c>
      <c r="D404" s="254"/>
      <c r="E404" s="127" t="s">
        <v>64</v>
      </c>
      <c r="F404" s="112">
        <v>160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678</v>
      </c>
      <c r="B405" s="678" t="s">
        <v>677</v>
      </c>
      <c r="C405" s="112">
        <v>2.5</v>
      </c>
      <c r="D405" s="112">
        <v>2.5</v>
      </c>
      <c r="E405" s="127" t="s">
        <v>126</v>
      </c>
      <c r="F405" s="112">
        <v>160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680</v>
      </c>
      <c r="B406" s="678" t="s">
        <v>679</v>
      </c>
      <c r="C406" s="112">
        <v>2.5</v>
      </c>
      <c r="D406" s="112">
        <v>2.5</v>
      </c>
      <c r="E406" s="127" t="s">
        <v>126</v>
      </c>
      <c r="F406" s="112">
        <v>160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368</v>
      </c>
      <c r="B407" s="678" t="s">
        <v>221</v>
      </c>
      <c r="C407" s="112" t="s">
        <v>219</v>
      </c>
      <c r="D407" s="112">
        <v>5</v>
      </c>
      <c r="E407" s="127" t="s">
        <v>126</v>
      </c>
      <c r="F407" s="112">
        <v>72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761</v>
      </c>
      <c r="B408" s="678" t="s">
        <v>760</v>
      </c>
      <c r="C408" s="112" t="s">
        <v>219</v>
      </c>
      <c r="D408" s="112">
        <v>5</v>
      </c>
      <c r="E408" s="127" t="s">
        <v>126</v>
      </c>
      <c r="F408" s="112">
        <v>72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1102</v>
      </c>
      <c r="B409" s="678" t="s">
        <v>1101</v>
      </c>
      <c r="C409" s="112" t="s">
        <v>194</v>
      </c>
      <c r="D409" s="112">
        <v>10</v>
      </c>
      <c r="E409" s="127" t="s">
        <v>64</v>
      </c>
      <c r="F409" s="112">
        <v>72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713</v>
      </c>
      <c r="B410" s="678" t="s">
        <v>714</v>
      </c>
      <c r="C410" s="112" t="s">
        <v>715</v>
      </c>
      <c r="D410" s="112">
        <v>14</v>
      </c>
      <c r="E410" s="127" t="s">
        <v>126</v>
      </c>
      <c r="F410" s="112">
        <v>105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1247</v>
      </c>
      <c r="B411" s="678" t="s">
        <v>1246</v>
      </c>
      <c r="C411" s="112" t="s">
        <v>715</v>
      </c>
      <c r="D411" s="112">
        <v>14</v>
      </c>
      <c r="E411" s="127" t="s">
        <v>126</v>
      </c>
      <c r="F411" s="112">
        <v>128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1249</v>
      </c>
      <c r="B412" s="678" t="s">
        <v>1248</v>
      </c>
      <c r="C412" s="112" t="s">
        <v>715</v>
      </c>
      <c r="D412" s="112">
        <v>14</v>
      </c>
      <c r="E412" s="127" t="s">
        <v>126</v>
      </c>
      <c r="F412" s="112">
        <v>128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1083</v>
      </c>
      <c r="B413" s="678" t="s">
        <v>1082</v>
      </c>
      <c r="C413" s="112">
        <v>5</v>
      </c>
      <c r="D413" s="112"/>
      <c r="E413" s="127" t="s">
        <v>64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861</v>
      </c>
      <c r="B414" s="678" t="s">
        <v>862</v>
      </c>
      <c r="C414" s="112" t="s">
        <v>194</v>
      </c>
      <c r="D414" s="112">
        <v>10</v>
      </c>
      <c r="E414" s="127" t="s">
        <v>64</v>
      </c>
      <c r="F414" s="112">
        <v>72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369</v>
      </c>
      <c r="B415" s="678" t="s">
        <v>243</v>
      </c>
      <c r="C415" s="112" t="s">
        <v>219</v>
      </c>
      <c r="D415" s="112">
        <v>5</v>
      </c>
      <c r="E415" s="127" t="s">
        <v>62</v>
      </c>
      <c r="F415" s="112">
        <v>72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782</v>
      </c>
      <c r="B416" s="678" t="s">
        <v>251</v>
      </c>
      <c r="C416" s="112" t="s">
        <v>189</v>
      </c>
      <c r="D416" s="112">
        <v>10</v>
      </c>
      <c r="E416" s="127" t="s">
        <v>62</v>
      </c>
      <c r="F416" s="112">
        <v>105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x14ac:dyDescent="0.2">
      <c r="A417" s="340" t="s">
        <v>1033</v>
      </c>
      <c r="B417" s="678" t="s">
        <v>860</v>
      </c>
      <c r="C417" s="112" t="s">
        <v>194</v>
      </c>
      <c r="D417" s="718">
        <v>10</v>
      </c>
      <c r="E417" s="127" t="s">
        <v>62</v>
      </c>
      <c r="F417" s="718">
        <v>72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x14ac:dyDescent="0.2">
      <c r="A418" s="340" t="s">
        <v>1117</v>
      </c>
      <c r="B418" s="678" t="s">
        <v>1116</v>
      </c>
      <c r="C418" s="112">
        <v>4</v>
      </c>
      <c r="D418" s="866"/>
      <c r="E418" s="127" t="s">
        <v>62</v>
      </c>
      <c r="F418" s="866">
        <v>100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x14ac:dyDescent="0.2">
      <c r="A419" s="340" t="s">
        <v>1270</v>
      </c>
      <c r="B419" s="678" t="s">
        <v>1251</v>
      </c>
      <c r="C419" s="112" t="s">
        <v>118</v>
      </c>
      <c r="D419" s="1034">
        <v>10</v>
      </c>
      <c r="E419" s="127" t="s">
        <v>62</v>
      </c>
      <c r="F419" s="1034">
        <v>120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746</v>
      </c>
      <c r="B420" s="678" t="s">
        <v>745</v>
      </c>
      <c r="C420" s="112" t="s">
        <v>194</v>
      </c>
      <c r="D420" s="112">
        <v>7</v>
      </c>
      <c r="E420" s="127" t="s">
        <v>62</v>
      </c>
      <c r="F420" s="112">
        <v>100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574</v>
      </c>
      <c r="B421" s="678" t="s">
        <v>573</v>
      </c>
      <c r="C421" s="112" t="s">
        <v>194</v>
      </c>
      <c r="D421" s="112">
        <v>7</v>
      </c>
      <c r="E421" s="127" t="s">
        <v>62</v>
      </c>
      <c r="F421" s="112">
        <v>100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370</v>
      </c>
      <c r="B422" s="678" t="s">
        <v>242</v>
      </c>
      <c r="C422" s="112" t="s">
        <v>219</v>
      </c>
      <c r="D422" s="112">
        <v>5</v>
      </c>
      <c r="E422" s="127" t="s">
        <v>62</v>
      </c>
      <c r="F422" s="112">
        <v>72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384</v>
      </c>
      <c r="B423" s="678" t="s">
        <v>383</v>
      </c>
      <c r="C423" s="112" t="s">
        <v>189</v>
      </c>
      <c r="D423" s="112">
        <v>25</v>
      </c>
      <c r="E423" s="127" t="s">
        <v>62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38" t="s">
        <v>870</v>
      </c>
      <c r="B424" s="263" t="s">
        <v>579</v>
      </c>
      <c r="C424" s="112" t="s">
        <v>189</v>
      </c>
      <c r="D424" s="112">
        <v>15</v>
      </c>
      <c r="E424" s="127" t="s">
        <v>126</v>
      </c>
      <c r="F424" s="112">
        <v>96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38" t="s">
        <v>1040</v>
      </c>
      <c r="B425" s="263" t="s">
        <v>888</v>
      </c>
      <c r="C425" s="112" t="s">
        <v>189</v>
      </c>
      <c r="D425" s="112">
        <v>10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719</v>
      </c>
      <c r="B426" s="263" t="s">
        <v>649</v>
      </c>
      <c r="C426" s="112" t="s">
        <v>189</v>
      </c>
      <c r="D426" s="112">
        <v>10</v>
      </c>
      <c r="E426" s="127" t="s">
        <v>62</v>
      </c>
      <c r="F426" s="112">
        <v>105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1041</v>
      </c>
      <c r="B427" s="263" t="s">
        <v>967</v>
      </c>
      <c r="C427" s="112" t="s">
        <v>189</v>
      </c>
      <c r="D427" s="112">
        <v>10</v>
      </c>
      <c r="E427" s="127" t="s">
        <v>126</v>
      </c>
      <c r="F427" s="112">
        <v>72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1034</v>
      </c>
      <c r="B428" s="263" t="s">
        <v>599</v>
      </c>
      <c r="C428" s="112" t="s">
        <v>194</v>
      </c>
      <c r="D428" s="112">
        <v>10</v>
      </c>
      <c r="E428" s="127" t="s">
        <v>126</v>
      </c>
      <c r="F428" s="112">
        <v>72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851</v>
      </c>
      <c r="B429" s="263" t="s">
        <v>850</v>
      </c>
      <c r="C429" s="112">
        <v>4</v>
      </c>
      <c r="D429" s="112"/>
      <c r="E429" s="127" t="s">
        <v>126</v>
      </c>
      <c r="F429" s="112">
        <v>100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923</v>
      </c>
      <c r="B430" s="263" t="s">
        <v>922</v>
      </c>
      <c r="C430" s="112" t="s">
        <v>182</v>
      </c>
      <c r="D430" s="112">
        <v>4</v>
      </c>
      <c r="E430" s="127" t="s">
        <v>126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896</v>
      </c>
      <c r="B431" s="263" t="s">
        <v>897</v>
      </c>
      <c r="C431" s="112">
        <v>4</v>
      </c>
      <c r="D431" s="112"/>
      <c r="E431" s="127" t="s">
        <v>126</v>
      </c>
      <c r="F431" s="112">
        <v>100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1011</v>
      </c>
      <c r="B432" s="263" t="s">
        <v>1012</v>
      </c>
      <c r="C432" s="112" t="s">
        <v>194</v>
      </c>
      <c r="D432" s="112">
        <v>10</v>
      </c>
      <c r="E432" s="127" t="s">
        <v>126</v>
      </c>
      <c r="F432" s="112">
        <v>72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566</v>
      </c>
      <c r="B433" s="263" t="s">
        <v>565</v>
      </c>
      <c r="C433" s="112" t="s">
        <v>182</v>
      </c>
      <c r="D433" s="112">
        <v>4</v>
      </c>
      <c r="E433" s="127" t="s">
        <v>126</v>
      </c>
      <c r="F433" s="112">
        <v>100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1014</v>
      </c>
      <c r="B434" s="263" t="s">
        <v>1013</v>
      </c>
      <c r="C434" s="112" t="s">
        <v>194</v>
      </c>
      <c r="D434" s="112">
        <v>10</v>
      </c>
      <c r="E434" s="127" t="s">
        <v>126</v>
      </c>
      <c r="F434" s="112">
        <v>72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647</v>
      </c>
      <c r="B435" s="263" t="s">
        <v>648</v>
      </c>
      <c r="C435" s="112" t="s">
        <v>182</v>
      </c>
      <c r="D435" s="112">
        <v>4</v>
      </c>
      <c r="E435" s="127" t="s">
        <v>126</v>
      </c>
      <c r="F435" s="112">
        <v>100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>
        <v>32711</v>
      </c>
      <c r="B436" s="678" t="s">
        <v>572</v>
      </c>
      <c r="C436" s="112" t="s">
        <v>182</v>
      </c>
      <c r="D436" s="112">
        <v>4</v>
      </c>
      <c r="E436" s="127" t="s">
        <v>126</v>
      </c>
      <c r="F436" s="112">
        <v>100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1093</v>
      </c>
      <c r="B437" s="678" t="s">
        <v>1092</v>
      </c>
      <c r="C437" s="112" t="s">
        <v>118</v>
      </c>
      <c r="D437" s="112">
        <v>13</v>
      </c>
      <c r="E437" s="127" t="s">
        <v>126</v>
      </c>
      <c r="F437" s="112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1087</v>
      </c>
      <c r="B438" s="678" t="s">
        <v>1086</v>
      </c>
      <c r="C438" s="112" t="s">
        <v>194</v>
      </c>
      <c r="D438" s="112">
        <v>10</v>
      </c>
      <c r="E438" s="127" t="s">
        <v>126</v>
      </c>
      <c r="F438" s="112">
        <v>72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895</v>
      </c>
      <c r="B439" s="678" t="s">
        <v>894</v>
      </c>
      <c r="C439" s="112">
        <v>4</v>
      </c>
      <c r="D439" s="112"/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802</v>
      </c>
      <c r="B440" s="263" t="s">
        <v>811</v>
      </c>
      <c r="C440" s="112" t="s">
        <v>182</v>
      </c>
      <c r="D440" s="112">
        <v>4</v>
      </c>
      <c r="E440" s="127" t="s">
        <v>126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hidden="1" x14ac:dyDescent="0.2">
      <c r="A441" s="340"/>
      <c r="B441" s="263" t="s">
        <v>455</v>
      </c>
      <c r="C441" s="112" t="s">
        <v>189</v>
      </c>
      <c r="D441" s="112">
        <v>15</v>
      </c>
      <c r="E441" s="127" t="s">
        <v>126</v>
      </c>
      <c r="F441" s="112">
        <v>96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799</v>
      </c>
      <c r="B442" s="263" t="s">
        <v>801</v>
      </c>
      <c r="C442" s="112" t="s">
        <v>182</v>
      </c>
      <c r="D442" s="112">
        <v>4</v>
      </c>
      <c r="E442" s="127" t="s">
        <v>126</v>
      </c>
      <c r="F442" s="112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371</v>
      </c>
      <c r="B443" s="263" t="s">
        <v>196</v>
      </c>
      <c r="C443" s="112" t="s">
        <v>197</v>
      </c>
      <c r="D443" s="112">
        <v>20</v>
      </c>
      <c r="E443" s="127" t="s">
        <v>126</v>
      </c>
      <c r="F443" s="112">
        <v>63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807</v>
      </c>
      <c r="B444" s="263" t="s">
        <v>809</v>
      </c>
      <c r="C444" s="112" t="s">
        <v>182</v>
      </c>
      <c r="D444" s="112">
        <v>4</v>
      </c>
      <c r="E444" s="127" t="s">
        <v>126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790</v>
      </c>
      <c r="B445" s="263" t="s">
        <v>791</v>
      </c>
      <c r="C445" s="112" t="s">
        <v>182</v>
      </c>
      <c r="D445" s="112">
        <v>4</v>
      </c>
      <c r="E445" s="127" t="s">
        <v>126</v>
      </c>
      <c r="F445" s="112">
        <v>100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911</v>
      </c>
      <c r="B446" s="263" t="s">
        <v>910</v>
      </c>
      <c r="C446" s="112" t="s">
        <v>202</v>
      </c>
      <c r="D446" s="112"/>
      <c r="E446" s="127" t="s">
        <v>126</v>
      </c>
      <c r="F446" s="112">
        <v>100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805</v>
      </c>
      <c r="B447" s="263" t="s">
        <v>806</v>
      </c>
      <c r="C447" s="112" t="s">
        <v>182</v>
      </c>
      <c r="D447" s="112">
        <v>4</v>
      </c>
      <c r="E447" s="127" t="s">
        <v>126</v>
      </c>
      <c r="F447" s="112">
        <v>100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ht="13.5" thickBot="1" x14ac:dyDescent="0.25">
      <c r="A448" s="340" t="s">
        <v>803</v>
      </c>
      <c r="B448" s="263" t="s">
        <v>804</v>
      </c>
      <c r="C448" s="112" t="s">
        <v>182</v>
      </c>
      <c r="D448" s="112">
        <v>4</v>
      </c>
      <c r="E448" s="127" t="s">
        <v>126</v>
      </c>
      <c r="F448" s="112">
        <v>100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393</v>
      </c>
      <c r="B449" s="264" t="s">
        <v>394</v>
      </c>
      <c r="C449" s="111">
        <v>3</v>
      </c>
      <c r="D449" s="111"/>
      <c r="E449" s="131" t="s">
        <v>62</v>
      </c>
      <c r="F449" s="111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602</v>
      </c>
      <c r="B450" s="556" t="s">
        <v>600</v>
      </c>
      <c r="C450" s="567">
        <v>1.5</v>
      </c>
      <c r="D450" s="567"/>
      <c r="E450" s="127" t="s">
        <v>62</v>
      </c>
      <c r="F450" s="567">
        <v>160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395</v>
      </c>
      <c r="B451" s="263" t="s">
        <v>396</v>
      </c>
      <c r="C451" s="112">
        <v>3</v>
      </c>
      <c r="D451" s="112"/>
      <c r="E451" s="127" t="s">
        <v>62</v>
      </c>
      <c r="F451" s="112">
        <v>100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604</v>
      </c>
      <c r="B452" s="263" t="s">
        <v>603</v>
      </c>
      <c r="C452" s="567">
        <v>1.5</v>
      </c>
      <c r="D452" s="567"/>
      <c r="E452" s="127" t="s">
        <v>62</v>
      </c>
      <c r="F452" s="567">
        <v>160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825</v>
      </c>
      <c r="B453" s="263" t="s">
        <v>720</v>
      </c>
      <c r="C453" s="112">
        <v>3</v>
      </c>
      <c r="D453" s="112"/>
      <c r="E453" s="127" t="s">
        <v>62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919</v>
      </c>
      <c r="B454" s="263" t="s">
        <v>918</v>
      </c>
      <c r="C454" s="751">
        <v>1.5</v>
      </c>
      <c r="D454" s="751"/>
      <c r="E454" s="127" t="s">
        <v>62</v>
      </c>
      <c r="F454" s="751">
        <v>160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920</v>
      </c>
      <c r="B455" s="263" t="s">
        <v>921</v>
      </c>
      <c r="C455" s="112">
        <v>3</v>
      </c>
      <c r="D455" s="112"/>
      <c r="E455" s="127" t="s">
        <v>62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1137</v>
      </c>
      <c r="B456" s="263" t="s">
        <v>1136</v>
      </c>
      <c r="C456" s="876" t="s">
        <v>1141</v>
      </c>
      <c r="D456" s="876">
        <v>80</v>
      </c>
      <c r="E456" s="127" t="s">
        <v>126</v>
      </c>
      <c r="F456" s="876">
        <v>72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752</v>
      </c>
      <c r="B457" s="263" t="s">
        <v>751</v>
      </c>
      <c r="C457" s="554" t="s">
        <v>575</v>
      </c>
      <c r="D457" s="554">
        <v>160</v>
      </c>
      <c r="E457" s="127" t="s">
        <v>62</v>
      </c>
      <c r="F457" s="554">
        <v>72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750</v>
      </c>
      <c r="B458" s="263" t="s">
        <v>749</v>
      </c>
      <c r="C458" s="554" t="s">
        <v>575</v>
      </c>
      <c r="D458" s="554">
        <v>160</v>
      </c>
      <c r="E458" s="127" t="s">
        <v>62</v>
      </c>
      <c r="F458" s="112">
        <v>72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941</v>
      </c>
      <c r="B459" s="263" t="s">
        <v>940</v>
      </c>
      <c r="C459" s="768" t="s">
        <v>532</v>
      </c>
      <c r="D459" s="768">
        <v>60</v>
      </c>
      <c r="E459" s="127" t="s">
        <v>126</v>
      </c>
      <c r="F459" s="112">
        <v>117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1142</v>
      </c>
      <c r="B460" s="263" t="s">
        <v>1139</v>
      </c>
      <c r="C460" s="876" t="s">
        <v>1140</v>
      </c>
      <c r="D460" s="876">
        <v>80</v>
      </c>
      <c r="E460" s="127" t="s">
        <v>126</v>
      </c>
      <c r="F460" s="112">
        <v>72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943</v>
      </c>
      <c r="B461" s="263" t="s">
        <v>942</v>
      </c>
      <c r="C461" s="768" t="s">
        <v>532</v>
      </c>
      <c r="D461" s="768">
        <v>60</v>
      </c>
      <c r="E461" s="127" t="s">
        <v>126</v>
      </c>
      <c r="F461" s="112">
        <v>120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577</v>
      </c>
      <c r="B462" s="263" t="s">
        <v>576</v>
      </c>
      <c r="C462" s="554" t="s">
        <v>194</v>
      </c>
      <c r="D462" s="554">
        <v>6</v>
      </c>
      <c r="E462" s="127" t="s">
        <v>62</v>
      </c>
      <c r="F462" s="112">
        <v>72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1207</v>
      </c>
      <c r="B463" s="263" t="s">
        <v>1208</v>
      </c>
      <c r="C463" s="991" t="s">
        <v>1209</v>
      </c>
      <c r="D463" s="991">
        <v>80</v>
      </c>
      <c r="E463" s="127" t="s">
        <v>62</v>
      </c>
      <c r="F463" s="112">
        <v>72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984</v>
      </c>
      <c r="B464" s="263" t="s">
        <v>986</v>
      </c>
      <c r="C464" s="798" t="s">
        <v>985</v>
      </c>
      <c r="D464" s="798">
        <v>15</v>
      </c>
      <c r="E464" s="127" t="s">
        <v>62</v>
      </c>
      <c r="F464" s="798">
        <v>144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1169</v>
      </c>
      <c r="B465" s="263" t="s">
        <v>1170</v>
      </c>
      <c r="C465" s="915" t="s">
        <v>1171</v>
      </c>
      <c r="D465" s="915"/>
      <c r="E465" s="127" t="s">
        <v>62</v>
      </c>
      <c r="F465" s="915">
        <v>160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1095</v>
      </c>
      <c r="B466" s="263" t="s">
        <v>1094</v>
      </c>
      <c r="C466" s="845" t="s">
        <v>601</v>
      </c>
      <c r="D466" s="845"/>
      <c r="E466" s="127" t="s">
        <v>64</v>
      </c>
      <c r="F466" s="845">
        <v>160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1096</v>
      </c>
      <c r="B467" s="263" t="s">
        <v>1097</v>
      </c>
      <c r="C467" s="845" t="s">
        <v>601</v>
      </c>
      <c r="D467" s="845"/>
      <c r="E467" s="127" t="s">
        <v>64</v>
      </c>
      <c r="F467" s="845">
        <v>160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1145</v>
      </c>
      <c r="B468" s="263" t="s">
        <v>1143</v>
      </c>
      <c r="C468" s="876" t="s">
        <v>1144</v>
      </c>
      <c r="D468" s="876">
        <v>80</v>
      </c>
      <c r="E468" s="127" t="s">
        <v>64</v>
      </c>
      <c r="F468" s="876">
        <v>72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1263</v>
      </c>
      <c r="B469" s="263" t="s">
        <v>902</v>
      </c>
      <c r="C469" s="749" t="s">
        <v>194</v>
      </c>
      <c r="D469" s="749">
        <v>8</v>
      </c>
      <c r="E469" s="127" t="s">
        <v>64</v>
      </c>
      <c r="F469" s="554">
        <v>72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901</v>
      </c>
      <c r="B470" s="263" t="s">
        <v>900</v>
      </c>
      <c r="C470" s="749">
        <v>3</v>
      </c>
      <c r="D470" s="749"/>
      <c r="E470" s="127" t="s">
        <v>64</v>
      </c>
      <c r="F470" s="749">
        <v>100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931</v>
      </c>
      <c r="B471" s="263" t="s">
        <v>929</v>
      </c>
      <c r="C471" s="757" t="s">
        <v>930</v>
      </c>
      <c r="D471" s="757">
        <v>8</v>
      </c>
      <c r="E471" s="127" t="s">
        <v>64</v>
      </c>
      <c r="F471" s="757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401</v>
      </c>
      <c r="B472" s="263" t="s">
        <v>402</v>
      </c>
      <c r="C472" s="554">
        <v>3</v>
      </c>
      <c r="D472" s="554"/>
      <c r="E472" s="127" t="s">
        <v>126</v>
      </c>
      <c r="F472" s="554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403</v>
      </c>
      <c r="B473" s="263" t="s">
        <v>404</v>
      </c>
      <c r="C473" s="567" t="s">
        <v>194</v>
      </c>
      <c r="D473" s="567">
        <v>8</v>
      </c>
      <c r="E473" s="127" t="s">
        <v>126</v>
      </c>
      <c r="F473" s="567">
        <v>72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866</v>
      </c>
      <c r="B474" s="733" t="s">
        <v>865</v>
      </c>
      <c r="C474" s="734" t="s">
        <v>194</v>
      </c>
      <c r="D474" s="734">
        <v>8</v>
      </c>
      <c r="E474" s="735" t="s">
        <v>62</v>
      </c>
      <c r="F474" s="734">
        <v>72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461</v>
      </c>
      <c r="B475" s="733" t="s">
        <v>864</v>
      </c>
      <c r="C475" s="734" t="s">
        <v>182</v>
      </c>
      <c r="D475" s="734">
        <v>4</v>
      </c>
      <c r="E475" s="735" t="s">
        <v>62</v>
      </c>
      <c r="F475" s="734">
        <v>72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hidden="1" x14ac:dyDescent="0.2">
      <c r="A476" s="340" t="s">
        <v>462</v>
      </c>
      <c r="B476" s="556" t="s">
        <v>463</v>
      </c>
      <c r="C476" s="567" t="s">
        <v>74</v>
      </c>
      <c r="D476" s="567">
        <v>14</v>
      </c>
      <c r="E476" s="536" t="s">
        <v>64</v>
      </c>
      <c r="F476" s="567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hidden="1" x14ac:dyDescent="0.2">
      <c r="A477" s="340"/>
      <c r="B477" s="556" t="s">
        <v>605</v>
      </c>
      <c r="C477" s="567">
        <v>1.5</v>
      </c>
      <c r="D477" s="567"/>
      <c r="E477" s="536" t="s">
        <v>126</v>
      </c>
      <c r="F477" s="567">
        <v>140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372</v>
      </c>
      <c r="B478" s="263" t="s">
        <v>160</v>
      </c>
      <c r="C478" s="112">
        <v>2.5</v>
      </c>
      <c r="D478" s="112"/>
      <c r="E478" s="127" t="s">
        <v>126</v>
      </c>
      <c r="F478" s="112">
        <v>100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609</v>
      </c>
      <c r="B479" s="263" t="s">
        <v>608</v>
      </c>
      <c r="C479" s="567">
        <v>1.5</v>
      </c>
      <c r="D479" s="567"/>
      <c r="E479" s="536" t="s">
        <v>126</v>
      </c>
      <c r="F479" s="567">
        <v>160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823</v>
      </c>
      <c r="B480" s="263" t="s">
        <v>822</v>
      </c>
      <c r="C480" s="639">
        <v>4</v>
      </c>
      <c r="D480" s="639"/>
      <c r="E480" s="536" t="s">
        <v>126</v>
      </c>
      <c r="F480" s="639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691" t="s">
        <v>373</v>
      </c>
      <c r="B481" s="263" t="s">
        <v>173</v>
      </c>
      <c r="C481" s="112">
        <v>2.5</v>
      </c>
      <c r="D481" s="112"/>
      <c r="E481" s="127" t="s">
        <v>126</v>
      </c>
      <c r="F481" s="112">
        <v>100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691" t="s">
        <v>606</v>
      </c>
      <c r="B482" s="263" t="s">
        <v>607</v>
      </c>
      <c r="C482" s="112">
        <v>1.5</v>
      </c>
      <c r="D482" s="112"/>
      <c r="E482" s="127" t="s">
        <v>126</v>
      </c>
      <c r="F482" s="112">
        <v>160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691" t="s">
        <v>824</v>
      </c>
      <c r="B483" s="263" t="s">
        <v>821</v>
      </c>
      <c r="C483" s="112">
        <v>4</v>
      </c>
      <c r="D483" s="112"/>
      <c r="E483" s="127" t="s">
        <v>126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691" t="s">
        <v>1206</v>
      </c>
      <c r="B484" s="263" t="s">
        <v>975</v>
      </c>
      <c r="C484" s="274" t="s">
        <v>536</v>
      </c>
      <c r="D484" s="112">
        <v>160</v>
      </c>
      <c r="E484" s="127" t="s">
        <v>126</v>
      </c>
      <c r="F484" s="112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691" t="s">
        <v>858</v>
      </c>
      <c r="B485" s="719" t="s">
        <v>859</v>
      </c>
      <c r="C485" s="274">
        <v>1.5</v>
      </c>
      <c r="D485" s="112"/>
      <c r="E485" s="127" t="s">
        <v>126</v>
      </c>
      <c r="F485" s="112">
        <v>160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374</v>
      </c>
      <c r="B486" s="263" t="s">
        <v>193</v>
      </c>
      <c r="C486" s="112" t="s">
        <v>194</v>
      </c>
      <c r="D486" s="112">
        <v>5</v>
      </c>
      <c r="E486" s="127" t="s">
        <v>126</v>
      </c>
      <c r="F486" s="112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727</v>
      </c>
      <c r="B487" s="263" t="s">
        <v>726</v>
      </c>
      <c r="C487" s="112" t="s">
        <v>194</v>
      </c>
      <c r="D487" s="112">
        <v>5</v>
      </c>
      <c r="E487" s="127" t="s">
        <v>126</v>
      </c>
      <c r="F487" s="112">
        <v>72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490</v>
      </c>
      <c r="B488" s="263" t="s">
        <v>489</v>
      </c>
      <c r="C488" s="112" t="s">
        <v>491</v>
      </c>
      <c r="D488" s="112">
        <v>8</v>
      </c>
      <c r="E488" s="127" t="s">
        <v>126</v>
      </c>
      <c r="F488" s="112">
        <v>100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1132</v>
      </c>
      <c r="B489" s="263" t="s">
        <v>1133</v>
      </c>
      <c r="C489" s="112" t="s">
        <v>189</v>
      </c>
      <c r="D489" s="112">
        <v>8</v>
      </c>
      <c r="E489" s="127" t="s">
        <v>126</v>
      </c>
      <c r="F489" s="112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492</v>
      </c>
      <c r="B490" s="263" t="s">
        <v>493</v>
      </c>
      <c r="C490" s="112" t="s">
        <v>491</v>
      </c>
      <c r="D490" s="112">
        <v>8</v>
      </c>
      <c r="E490" s="127" t="s">
        <v>126</v>
      </c>
      <c r="F490" s="112">
        <v>100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1135</v>
      </c>
      <c r="B491" s="263" t="s">
        <v>1134</v>
      </c>
      <c r="C491" s="112" t="s">
        <v>189</v>
      </c>
      <c r="D491" s="112">
        <v>8</v>
      </c>
      <c r="E491" s="127" t="s">
        <v>126</v>
      </c>
      <c r="F491" s="112">
        <v>72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495</v>
      </c>
      <c r="B492" s="263" t="s">
        <v>494</v>
      </c>
      <c r="C492" s="112">
        <v>3.3</v>
      </c>
      <c r="D492" s="112"/>
      <c r="E492" s="127" t="s">
        <v>126</v>
      </c>
      <c r="F492" s="112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855</v>
      </c>
      <c r="B493" s="263" t="s">
        <v>854</v>
      </c>
      <c r="C493" s="112">
        <v>3.3</v>
      </c>
      <c r="D493" s="112"/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497</v>
      </c>
      <c r="B494" s="263" t="s">
        <v>496</v>
      </c>
      <c r="C494" s="112">
        <v>3.3</v>
      </c>
      <c r="D494" s="112"/>
      <c r="E494" s="127" t="s">
        <v>126</v>
      </c>
      <c r="F494" s="112">
        <v>72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375</v>
      </c>
      <c r="B495" s="263" t="s">
        <v>168</v>
      </c>
      <c r="C495" s="112" t="s">
        <v>166</v>
      </c>
      <c r="D495" s="112">
        <v>200</v>
      </c>
      <c r="E495" s="127" t="s">
        <v>126</v>
      </c>
      <c r="F495" s="112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614</v>
      </c>
      <c r="B496" s="263" t="s">
        <v>613</v>
      </c>
      <c r="C496" s="112" t="s">
        <v>166</v>
      </c>
      <c r="D496" s="112">
        <v>200</v>
      </c>
      <c r="E496" s="127" t="s">
        <v>126</v>
      </c>
      <c r="F496" s="112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904</v>
      </c>
      <c r="B497" s="682" t="s">
        <v>903</v>
      </c>
      <c r="C497" s="112" t="s">
        <v>189</v>
      </c>
      <c r="D497" s="112">
        <v>8</v>
      </c>
      <c r="E497" s="127" t="s">
        <v>126</v>
      </c>
      <c r="F497" s="112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906</v>
      </c>
      <c r="B498" s="750" t="s">
        <v>905</v>
      </c>
      <c r="C498" s="112">
        <v>2</v>
      </c>
      <c r="D498" s="112"/>
      <c r="E498" s="127" t="s">
        <v>126</v>
      </c>
      <c r="F498" s="112">
        <v>100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1005</v>
      </c>
      <c r="B499" s="750" t="s">
        <v>1006</v>
      </c>
      <c r="C499" s="112" t="s">
        <v>723</v>
      </c>
      <c r="D499" s="112">
        <v>6</v>
      </c>
      <c r="E499" s="127" t="s">
        <v>126</v>
      </c>
      <c r="F499" s="112">
        <v>144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724</v>
      </c>
      <c r="B500" s="682" t="s">
        <v>722</v>
      </c>
      <c r="C500" s="112" t="s">
        <v>723</v>
      </c>
      <c r="D500" s="112">
        <v>6</v>
      </c>
      <c r="E500" s="127" t="s">
        <v>126</v>
      </c>
      <c r="F500" s="112">
        <v>144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913</v>
      </c>
      <c r="B501" s="750" t="s">
        <v>912</v>
      </c>
      <c r="C501" s="112">
        <v>4</v>
      </c>
      <c r="D501" s="112"/>
      <c r="E501" s="127" t="s">
        <v>126</v>
      </c>
      <c r="F501" s="112">
        <v>72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917</v>
      </c>
      <c r="B502" s="263" t="s">
        <v>916</v>
      </c>
      <c r="C502" s="112" t="s">
        <v>194</v>
      </c>
      <c r="D502" s="112">
        <v>6</v>
      </c>
      <c r="E502" s="127" t="s">
        <v>126</v>
      </c>
      <c r="F502" s="112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38" t="s">
        <v>711</v>
      </c>
      <c r="B503" s="263" t="s">
        <v>709</v>
      </c>
      <c r="C503" s="112">
        <v>1.5</v>
      </c>
      <c r="D503" s="112"/>
      <c r="E503" s="127" t="s">
        <v>126</v>
      </c>
      <c r="F503" s="112">
        <v>144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38" t="s">
        <v>915</v>
      </c>
      <c r="B504" s="263" t="s">
        <v>914</v>
      </c>
      <c r="C504" s="112" t="s">
        <v>194</v>
      </c>
      <c r="D504" s="112">
        <v>6</v>
      </c>
      <c r="E504" s="127" t="s">
        <v>126</v>
      </c>
      <c r="F504" s="112">
        <v>72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38" t="s">
        <v>712</v>
      </c>
      <c r="B505" s="263" t="s">
        <v>710</v>
      </c>
      <c r="C505" s="112">
        <v>1.5</v>
      </c>
      <c r="D505" s="112"/>
      <c r="E505" s="127" t="s">
        <v>126</v>
      </c>
      <c r="F505" s="112">
        <v>144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ht="13.5" thickBot="1" x14ac:dyDescent="0.25">
      <c r="A506" s="340"/>
      <c r="B506" s="314" t="s">
        <v>97</v>
      </c>
      <c r="C506" s="255"/>
      <c r="D506" s="553"/>
      <c r="E506" s="138"/>
      <c r="F506" s="553"/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669</v>
      </c>
      <c r="B507" s="264" t="s">
        <v>207</v>
      </c>
      <c r="C507" s="111" t="s">
        <v>72</v>
      </c>
      <c r="D507" s="111">
        <v>9</v>
      </c>
      <c r="E507" s="131" t="s">
        <v>63</v>
      </c>
      <c r="F507" s="485">
        <v>64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ht="13.5" thickBot="1" x14ac:dyDescent="0.25">
      <c r="A508" s="340" t="s">
        <v>668</v>
      </c>
      <c r="B508" s="683" t="s">
        <v>208</v>
      </c>
      <c r="C508" s="113" t="s">
        <v>72</v>
      </c>
      <c r="D508" s="113">
        <v>9</v>
      </c>
      <c r="E508" s="117" t="s">
        <v>63</v>
      </c>
      <c r="F508" s="487">
        <v>64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/>
      <c r="B509" s="861" t="s">
        <v>174</v>
      </c>
      <c r="C509" s="477"/>
      <c r="D509" s="111"/>
      <c r="E509" s="111"/>
      <c r="F509" s="111"/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1090</v>
      </c>
      <c r="B510" s="863" t="s">
        <v>1089</v>
      </c>
      <c r="C510" s="737" t="s">
        <v>1091</v>
      </c>
      <c r="D510" s="845">
        <v>6</v>
      </c>
      <c r="E510" s="536" t="s">
        <v>126</v>
      </c>
      <c r="F510" s="739">
        <v>100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868</v>
      </c>
      <c r="B511" s="848" t="s">
        <v>867</v>
      </c>
      <c r="C511" s="737" t="s">
        <v>79</v>
      </c>
      <c r="D511" s="845">
        <v>6</v>
      </c>
      <c r="E511" s="536" t="s">
        <v>126</v>
      </c>
      <c r="F511" s="739">
        <v>144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869</v>
      </c>
      <c r="B512" s="740" t="s">
        <v>721</v>
      </c>
      <c r="C512" s="436" t="s">
        <v>79</v>
      </c>
      <c r="D512" s="112">
        <v>6</v>
      </c>
      <c r="E512" s="127" t="s">
        <v>126</v>
      </c>
      <c r="F512" s="486">
        <v>144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998</v>
      </c>
      <c r="B513" s="862" t="s">
        <v>997</v>
      </c>
      <c r="C513" s="737" t="s">
        <v>79</v>
      </c>
      <c r="D513" s="845">
        <v>6</v>
      </c>
      <c r="E513" s="536" t="s">
        <v>126</v>
      </c>
      <c r="F513" s="739">
        <v>144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996</v>
      </c>
      <c r="B514" s="862" t="s">
        <v>995</v>
      </c>
      <c r="C514" s="737" t="s">
        <v>79</v>
      </c>
      <c r="D514" s="845">
        <v>6</v>
      </c>
      <c r="E514" s="536" t="s">
        <v>126</v>
      </c>
      <c r="F514" s="739">
        <v>144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871</v>
      </c>
      <c r="B515" s="862" t="s">
        <v>872</v>
      </c>
      <c r="C515" s="737" t="s">
        <v>79</v>
      </c>
      <c r="D515" s="845">
        <v>6</v>
      </c>
      <c r="E515" s="536" t="s">
        <v>126</v>
      </c>
      <c r="F515" s="739">
        <v>144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ht="13.5" thickBot="1" x14ac:dyDescent="0.25">
      <c r="A516" s="340" t="s">
        <v>873</v>
      </c>
      <c r="B516" s="849" t="s">
        <v>874</v>
      </c>
      <c r="C516" s="439" t="s">
        <v>79</v>
      </c>
      <c r="D516" s="113">
        <v>6</v>
      </c>
      <c r="E516" s="117" t="s">
        <v>126</v>
      </c>
      <c r="F516" s="487">
        <v>144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ht="13.5" thickBot="1" x14ac:dyDescent="0.25">
      <c r="A517" s="340"/>
      <c r="B517" s="314" t="s">
        <v>99</v>
      </c>
      <c r="C517" s="255"/>
      <c r="D517" s="553"/>
      <c r="E517" s="138"/>
      <c r="F517" s="553"/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586</v>
      </c>
      <c r="B518" s="264" t="s">
        <v>619</v>
      </c>
      <c r="C518" s="111" t="s">
        <v>189</v>
      </c>
      <c r="D518" s="111">
        <v>10</v>
      </c>
      <c r="E518" s="131" t="s">
        <v>62</v>
      </c>
      <c r="F518" s="111">
        <v>105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812</v>
      </c>
      <c r="B519" s="678" t="s">
        <v>191</v>
      </c>
      <c r="C519" s="112" t="s">
        <v>182</v>
      </c>
      <c r="D519" s="112">
        <v>4</v>
      </c>
      <c r="E519" s="127" t="s">
        <v>126</v>
      </c>
      <c r="F519" s="112">
        <v>100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786</v>
      </c>
      <c r="B520" s="678" t="s">
        <v>203</v>
      </c>
      <c r="C520" s="112" t="s">
        <v>182</v>
      </c>
      <c r="D520" s="112">
        <v>4</v>
      </c>
      <c r="E520" s="127" t="s">
        <v>126</v>
      </c>
      <c r="F520" s="112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794</v>
      </c>
      <c r="B521" s="678" t="s">
        <v>456</v>
      </c>
      <c r="C521" s="112" t="s">
        <v>182</v>
      </c>
      <c r="D521" s="112">
        <v>4</v>
      </c>
      <c r="E521" s="127" t="s">
        <v>126</v>
      </c>
      <c r="F521" s="112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1035</v>
      </c>
      <c r="B522" s="716" t="s">
        <v>856</v>
      </c>
      <c r="C522" s="296" t="s">
        <v>194</v>
      </c>
      <c r="D522" s="112">
        <v>10</v>
      </c>
      <c r="E522" s="127" t="s">
        <v>62</v>
      </c>
      <c r="F522" s="112">
        <v>72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1118</v>
      </c>
      <c r="B523" s="738" t="s">
        <v>1119</v>
      </c>
      <c r="C523" s="296" t="s">
        <v>194</v>
      </c>
      <c r="D523" s="112">
        <v>10</v>
      </c>
      <c r="E523" s="127" t="s">
        <v>62</v>
      </c>
      <c r="F523" s="112">
        <v>72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796</v>
      </c>
      <c r="B524" s="678" t="s">
        <v>797</v>
      </c>
      <c r="C524" s="112" t="s">
        <v>182</v>
      </c>
      <c r="D524" s="112">
        <v>4</v>
      </c>
      <c r="E524" s="127" t="s">
        <v>126</v>
      </c>
      <c r="F524" s="112">
        <v>100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1063</v>
      </c>
      <c r="B525" s="678" t="s">
        <v>1064</v>
      </c>
      <c r="C525" s="112">
        <v>4</v>
      </c>
      <c r="D525" s="112"/>
      <c r="E525" s="127" t="s">
        <v>62</v>
      </c>
      <c r="F525" s="112">
        <v>100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620</v>
      </c>
      <c r="B526" s="263" t="s">
        <v>553</v>
      </c>
      <c r="C526" s="112" t="s">
        <v>189</v>
      </c>
      <c r="D526" s="112">
        <v>10</v>
      </c>
      <c r="E526" s="127" t="s">
        <v>62</v>
      </c>
      <c r="F526" s="112">
        <v>105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935</v>
      </c>
      <c r="B527" s="263" t="s">
        <v>934</v>
      </c>
      <c r="C527" s="112" t="s">
        <v>189</v>
      </c>
      <c r="D527" s="112">
        <v>10</v>
      </c>
      <c r="E527" s="127" t="s">
        <v>62</v>
      </c>
      <c r="F527" s="112">
        <v>72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987</v>
      </c>
      <c r="B528" s="263" t="s">
        <v>988</v>
      </c>
      <c r="C528" s="112" t="s">
        <v>31</v>
      </c>
      <c r="D528" s="112">
        <v>10</v>
      </c>
      <c r="E528" s="127" t="s">
        <v>62</v>
      </c>
      <c r="F528" s="112">
        <v>72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813</v>
      </c>
      <c r="B529" s="263" t="s">
        <v>814</v>
      </c>
      <c r="C529" s="112" t="s">
        <v>182</v>
      </c>
      <c r="D529" s="112">
        <v>4</v>
      </c>
      <c r="E529" s="127" t="s">
        <v>62</v>
      </c>
      <c r="F529" s="112">
        <v>100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1059</v>
      </c>
      <c r="B530" s="263" t="s">
        <v>1060</v>
      </c>
      <c r="C530" s="112">
        <v>4</v>
      </c>
      <c r="D530" s="112"/>
      <c r="E530" s="127" t="s">
        <v>62</v>
      </c>
      <c r="F530" s="112">
        <v>100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993</v>
      </c>
      <c r="B531" s="263" t="s">
        <v>994</v>
      </c>
      <c r="C531" s="112" t="s">
        <v>31</v>
      </c>
      <c r="D531" s="112">
        <v>10</v>
      </c>
      <c r="E531" s="127" t="s">
        <v>62</v>
      </c>
      <c r="F531" s="112">
        <v>72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1302</v>
      </c>
      <c r="B532" s="263" t="s">
        <v>564</v>
      </c>
      <c r="C532" s="112" t="s">
        <v>182</v>
      </c>
      <c r="D532" s="112">
        <v>4</v>
      </c>
      <c r="E532" s="127" t="s">
        <v>62</v>
      </c>
      <c r="F532" s="112">
        <v>100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1061</v>
      </c>
      <c r="B533" s="263" t="s">
        <v>1062</v>
      </c>
      <c r="C533" s="112">
        <v>4</v>
      </c>
      <c r="D533" s="112"/>
      <c r="E533" s="127" t="s">
        <v>62</v>
      </c>
      <c r="F533" s="112">
        <v>100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1042</v>
      </c>
      <c r="B534" s="678" t="s">
        <v>77</v>
      </c>
      <c r="C534" s="112" t="s">
        <v>31</v>
      </c>
      <c r="D534" s="112">
        <v>10</v>
      </c>
      <c r="E534" s="127" t="s">
        <v>62</v>
      </c>
      <c r="F534" s="112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1065</v>
      </c>
      <c r="B535" s="678" t="s">
        <v>1066</v>
      </c>
      <c r="C535" s="112">
        <v>4</v>
      </c>
      <c r="D535" s="112"/>
      <c r="E535" s="127" t="s">
        <v>62</v>
      </c>
      <c r="F535" s="112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783</v>
      </c>
      <c r="B536" s="684" t="s">
        <v>167</v>
      </c>
      <c r="C536" s="565" t="s">
        <v>182</v>
      </c>
      <c r="D536" s="565">
        <v>4</v>
      </c>
      <c r="E536" s="566" t="s">
        <v>126</v>
      </c>
      <c r="F536" s="565">
        <v>100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376</v>
      </c>
      <c r="B537" s="684" t="s">
        <v>167</v>
      </c>
      <c r="C537" s="638" t="s">
        <v>125</v>
      </c>
      <c r="D537" s="638"/>
      <c r="E537" s="638" t="s">
        <v>62</v>
      </c>
      <c r="F537" s="638">
        <v>96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418</v>
      </c>
      <c r="B538" s="685" t="s">
        <v>417</v>
      </c>
      <c r="C538" s="296" t="s">
        <v>125</v>
      </c>
      <c r="D538" s="296"/>
      <c r="E538" s="296" t="s">
        <v>62</v>
      </c>
      <c r="F538" s="112">
        <v>96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420</v>
      </c>
      <c r="B539" s="685" t="s">
        <v>419</v>
      </c>
      <c r="C539" s="296" t="s">
        <v>194</v>
      </c>
      <c r="D539" s="296">
        <v>12</v>
      </c>
      <c r="E539" s="296" t="s">
        <v>62</v>
      </c>
      <c r="F539" s="296">
        <v>72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422</v>
      </c>
      <c r="B540" s="685" t="s">
        <v>421</v>
      </c>
      <c r="C540" s="296" t="s">
        <v>125</v>
      </c>
      <c r="D540" s="296"/>
      <c r="E540" s="296" t="s">
        <v>62</v>
      </c>
      <c r="F540" s="112">
        <v>96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424</v>
      </c>
      <c r="B541" s="685" t="s">
        <v>423</v>
      </c>
      <c r="C541" s="296" t="s">
        <v>194</v>
      </c>
      <c r="D541" s="296">
        <v>12</v>
      </c>
      <c r="E541" s="296" t="s">
        <v>62</v>
      </c>
      <c r="F541" s="296">
        <v>72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426</v>
      </c>
      <c r="B542" s="685" t="s">
        <v>425</v>
      </c>
      <c r="C542" s="296" t="s">
        <v>125</v>
      </c>
      <c r="D542" s="296"/>
      <c r="E542" s="296" t="s">
        <v>62</v>
      </c>
      <c r="F542" s="112">
        <v>96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428</v>
      </c>
      <c r="B543" s="685" t="s">
        <v>427</v>
      </c>
      <c r="C543" s="296" t="s">
        <v>194</v>
      </c>
      <c r="D543" s="296">
        <v>12</v>
      </c>
      <c r="E543" s="296" t="s">
        <v>62</v>
      </c>
      <c r="F543" s="296">
        <v>72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430</v>
      </c>
      <c r="B544" s="685" t="s">
        <v>429</v>
      </c>
      <c r="C544" s="296" t="s">
        <v>125</v>
      </c>
      <c r="D544" s="296"/>
      <c r="E544" s="296" t="s">
        <v>62</v>
      </c>
      <c r="F544" s="112">
        <v>96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432</v>
      </c>
      <c r="B545" s="685" t="s">
        <v>431</v>
      </c>
      <c r="C545" s="296" t="s">
        <v>194</v>
      </c>
      <c r="D545" s="296">
        <v>12</v>
      </c>
      <c r="E545" s="296" t="s">
        <v>62</v>
      </c>
      <c r="F545" s="296">
        <v>72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434</v>
      </c>
      <c r="B546" s="685" t="s">
        <v>433</v>
      </c>
      <c r="C546" s="296" t="s">
        <v>125</v>
      </c>
      <c r="D546" s="296"/>
      <c r="E546" s="296" t="s">
        <v>62</v>
      </c>
      <c r="F546" s="112">
        <v>96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436</v>
      </c>
      <c r="B547" s="685" t="s">
        <v>435</v>
      </c>
      <c r="C547" s="296" t="s">
        <v>194</v>
      </c>
      <c r="D547" s="296">
        <v>12</v>
      </c>
      <c r="E547" s="296" t="s">
        <v>62</v>
      </c>
      <c r="F547" s="296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1036</v>
      </c>
      <c r="B548" s="722" t="s">
        <v>842</v>
      </c>
      <c r="C548" s="274">
        <v>4</v>
      </c>
      <c r="D548" s="112"/>
      <c r="E548" s="127" t="s">
        <v>62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1037</v>
      </c>
      <c r="B549" s="723" t="s">
        <v>843</v>
      </c>
      <c r="C549" s="112">
        <v>4</v>
      </c>
      <c r="D549" s="112"/>
      <c r="E549" s="127" t="s">
        <v>62</v>
      </c>
      <c r="F549" s="112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925</v>
      </c>
      <c r="B550" s="723" t="s">
        <v>924</v>
      </c>
      <c r="C550" s="112" t="s">
        <v>182</v>
      </c>
      <c r="D550" s="112">
        <v>4</v>
      </c>
      <c r="E550" s="127" t="s">
        <v>62</v>
      </c>
      <c r="F550" s="112">
        <v>100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909</v>
      </c>
      <c r="B551" s="723" t="s">
        <v>908</v>
      </c>
      <c r="C551" s="112">
        <v>4</v>
      </c>
      <c r="D551" s="112"/>
      <c r="E551" s="127" t="s">
        <v>62</v>
      </c>
      <c r="F551" s="112">
        <v>100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1038</v>
      </c>
      <c r="B552" s="723" t="s">
        <v>844</v>
      </c>
      <c r="C552" s="112">
        <v>4</v>
      </c>
      <c r="D552" s="112"/>
      <c r="E552" s="127" t="s">
        <v>62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846</v>
      </c>
      <c r="B553" s="263" t="s">
        <v>847</v>
      </c>
      <c r="C553" s="112" t="s">
        <v>189</v>
      </c>
      <c r="D553" s="112">
        <v>10</v>
      </c>
      <c r="E553" s="127" t="s">
        <v>62</v>
      </c>
      <c r="F553" s="112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1004</v>
      </c>
      <c r="B554" s="263" t="s">
        <v>1003</v>
      </c>
      <c r="C554" s="112" t="s">
        <v>31</v>
      </c>
      <c r="D554" s="112">
        <v>10</v>
      </c>
      <c r="E554" s="127" t="s">
        <v>62</v>
      </c>
      <c r="F554" s="112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798</v>
      </c>
      <c r="B555" s="678" t="s">
        <v>76</v>
      </c>
      <c r="C555" s="112" t="s">
        <v>182</v>
      </c>
      <c r="D555" s="112">
        <v>4</v>
      </c>
      <c r="E555" s="127" t="s">
        <v>126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1069</v>
      </c>
      <c r="B556" s="678" t="s">
        <v>1070</v>
      </c>
      <c r="C556" s="112">
        <v>4</v>
      </c>
      <c r="D556" s="112"/>
      <c r="E556" s="127" t="s">
        <v>62</v>
      </c>
      <c r="F556" s="112">
        <v>100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835</v>
      </c>
      <c r="B557" s="678" t="s">
        <v>836</v>
      </c>
      <c r="C557" s="296" t="s">
        <v>194</v>
      </c>
      <c r="D557" s="112">
        <v>10</v>
      </c>
      <c r="E557" s="127" t="s">
        <v>62</v>
      </c>
      <c r="F557" s="112">
        <v>72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834</v>
      </c>
      <c r="B558" s="678" t="s">
        <v>833</v>
      </c>
      <c r="C558" s="296" t="s">
        <v>194</v>
      </c>
      <c r="D558" s="112">
        <v>10</v>
      </c>
      <c r="E558" s="127" t="s">
        <v>62</v>
      </c>
      <c r="F558" s="112">
        <v>72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1154</v>
      </c>
      <c r="B559" s="678" t="s">
        <v>1155</v>
      </c>
      <c r="C559" s="296" t="s">
        <v>194</v>
      </c>
      <c r="D559" s="112">
        <v>10</v>
      </c>
      <c r="E559" s="127" t="s">
        <v>62</v>
      </c>
      <c r="F559" s="112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1156</v>
      </c>
      <c r="B560" s="678" t="s">
        <v>1157</v>
      </c>
      <c r="C560" s="296" t="s">
        <v>202</v>
      </c>
      <c r="D560" s="112"/>
      <c r="E560" s="127" t="s">
        <v>62</v>
      </c>
      <c r="F560" s="112">
        <v>100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1167</v>
      </c>
      <c r="B561" s="678" t="s">
        <v>1168</v>
      </c>
      <c r="C561" s="296" t="s">
        <v>202</v>
      </c>
      <c r="D561" s="112"/>
      <c r="E561" s="127" t="s">
        <v>62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1022</v>
      </c>
      <c r="B562" s="678" t="s">
        <v>1021</v>
      </c>
      <c r="C562" s="296" t="s">
        <v>194</v>
      </c>
      <c r="D562" s="112">
        <v>10</v>
      </c>
      <c r="E562" s="127" t="s">
        <v>62</v>
      </c>
      <c r="F562" s="112">
        <v>72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899</v>
      </c>
      <c r="B563" s="678" t="s">
        <v>883</v>
      </c>
      <c r="C563" s="296" t="s">
        <v>194</v>
      </c>
      <c r="D563" s="112">
        <v>10</v>
      </c>
      <c r="E563" s="127" t="s">
        <v>62</v>
      </c>
      <c r="F563" s="112">
        <v>72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884</v>
      </c>
      <c r="B564" s="678" t="s">
        <v>885</v>
      </c>
      <c r="C564" s="296" t="s">
        <v>202</v>
      </c>
      <c r="D564" s="112"/>
      <c r="E564" s="127" t="s">
        <v>62</v>
      </c>
      <c r="F564" s="112">
        <v>100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991</v>
      </c>
      <c r="B565" s="263" t="s">
        <v>992</v>
      </c>
      <c r="C565" s="112" t="s">
        <v>189</v>
      </c>
      <c r="D565" s="112">
        <v>10</v>
      </c>
      <c r="E565" s="127" t="s">
        <v>62</v>
      </c>
      <c r="F565" s="112">
        <v>72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1007</v>
      </c>
      <c r="B566" s="687" t="s">
        <v>73</v>
      </c>
      <c r="C566" s="112" t="s">
        <v>31</v>
      </c>
      <c r="D566" s="112">
        <v>10</v>
      </c>
      <c r="E566" s="127" t="s">
        <v>62</v>
      </c>
      <c r="F566" s="112">
        <v>72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1067</v>
      </c>
      <c r="B567" s="687" t="s">
        <v>1068</v>
      </c>
      <c r="C567" s="112">
        <v>4</v>
      </c>
      <c r="D567" s="112"/>
      <c r="E567" s="127" t="s">
        <v>62</v>
      </c>
      <c r="F567" s="112">
        <v>100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ht="13.5" thickBot="1" x14ac:dyDescent="0.25">
      <c r="A568" s="340" t="s">
        <v>789</v>
      </c>
      <c r="B568" s="679" t="s">
        <v>73</v>
      </c>
      <c r="C568" s="112" t="s">
        <v>182</v>
      </c>
      <c r="D568" s="112">
        <v>4</v>
      </c>
      <c r="E568" s="127" t="s">
        <v>126</v>
      </c>
      <c r="F568" s="112">
        <v>100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ht="13.5" thickBot="1" x14ac:dyDescent="0.25">
      <c r="A569" s="340"/>
      <c r="B569" s="314" t="s">
        <v>100</v>
      </c>
      <c r="C569" s="255"/>
      <c r="D569" s="553"/>
      <c r="E569" s="138"/>
      <c r="F569" s="553"/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406</v>
      </c>
      <c r="B570" s="264" t="s">
        <v>405</v>
      </c>
      <c r="C570" s="111" t="s">
        <v>54</v>
      </c>
      <c r="D570" s="111"/>
      <c r="E570" s="131" t="s">
        <v>62</v>
      </c>
      <c r="F570" s="485">
        <v>80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408</v>
      </c>
      <c r="B571" s="263" t="s">
        <v>407</v>
      </c>
      <c r="C571" s="112" t="s">
        <v>54</v>
      </c>
      <c r="D571" s="112"/>
      <c r="E571" s="127" t="s">
        <v>62</v>
      </c>
      <c r="F571" s="486">
        <v>80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411</v>
      </c>
      <c r="B572" s="263" t="s">
        <v>412</v>
      </c>
      <c r="C572" s="112" t="s">
        <v>79</v>
      </c>
      <c r="D572" s="112">
        <v>12</v>
      </c>
      <c r="E572" s="127" t="s">
        <v>62</v>
      </c>
      <c r="F572" s="486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409</v>
      </c>
      <c r="B573" s="263" t="s">
        <v>410</v>
      </c>
      <c r="C573" s="112" t="s">
        <v>54</v>
      </c>
      <c r="D573" s="112"/>
      <c r="E573" s="127" t="s">
        <v>62</v>
      </c>
      <c r="F573" s="486">
        <v>80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413</v>
      </c>
      <c r="B574" s="263" t="s">
        <v>414</v>
      </c>
      <c r="C574" s="112" t="s">
        <v>79</v>
      </c>
      <c r="D574" s="112">
        <v>12</v>
      </c>
      <c r="E574" s="127" t="s">
        <v>62</v>
      </c>
      <c r="F574" s="486">
        <v>72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469</v>
      </c>
      <c r="B575" s="686" t="s">
        <v>459</v>
      </c>
      <c r="C575" s="112" t="s">
        <v>118</v>
      </c>
      <c r="D575" s="112">
        <v>14</v>
      </c>
      <c r="E575" s="127" t="s">
        <v>62</v>
      </c>
      <c r="F575" s="486">
        <v>54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470</v>
      </c>
      <c r="B576" s="686" t="s">
        <v>460</v>
      </c>
      <c r="C576" s="112" t="s">
        <v>118</v>
      </c>
      <c r="D576" s="112">
        <v>14</v>
      </c>
      <c r="E576" s="127" t="s">
        <v>62</v>
      </c>
      <c r="F576" s="486">
        <v>54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552</v>
      </c>
      <c r="B577" s="686" t="s">
        <v>550</v>
      </c>
      <c r="C577" s="112" t="s">
        <v>551</v>
      </c>
      <c r="D577" s="112">
        <v>8</v>
      </c>
      <c r="E577" s="127" t="s">
        <v>62</v>
      </c>
      <c r="F577" s="486">
        <v>64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>
        <v>31571</v>
      </c>
      <c r="B578" s="686" t="s">
        <v>546</v>
      </c>
      <c r="C578" s="112" t="s">
        <v>549</v>
      </c>
      <c r="D578" s="112"/>
      <c r="E578" s="127" t="s">
        <v>62</v>
      </c>
      <c r="F578" s="486">
        <v>204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1257</v>
      </c>
      <c r="B579" s="686" t="s">
        <v>1256</v>
      </c>
      <c r="C579" s="112" t="s">
        <v>54</v>
      </c>
      <c r="D579" s="112">
        <v>8</v>
      </c>
      <c r="E579" s="127" t="s">
        <v>62</v>
      </c>
      <c r="F579" s="486">
        <v>64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1015</v>
      </c>
      <c r="B580" s="686" t="s">
        <v>1016</v>
      </c>
      <c r="C580" s="112" t="s">
        <v>54</v>
      </c>
      <c r="D580" s="112">
        <v>8</v>
      </c>
      <c r="E580" s="127" t="s">
        <v>62</v>
      </c>
      <c r="F580" s="486">
        <v>64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1039</v>
      </c>
      <c r="B581" s="686" t="s">
        <v>857</v>
      </c>
      <c r="C581" s="112" t="s">
        <v>74</v>
      </c>
      <c r="D581" s="112">
        <v>12</v>
      </c>
      <c r="E581" s="127" t="s">
        <v>62</v>
      </c>
      <c r="F581" s="486">
        <v>54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1018</v>
      </c>
      <c r="B582" s="686" t="s">
        <v>1017</v>
      </c>
      <c r="C582" s="112" t="s">
        <v>74</v>
      </c>
      <c r="D582" s="112">
        <v>10</v>
      </c>
      <c r="E582" s="127" t="s">
        <v>62</v>
      </c>
      <c r="F582" s="486">
        <v>72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ht="15" customHeight="1" x14ac:dyDescent="0.2">
      <c r="A583" s="340" t="s">
        <v>886</v>
      </c>
      <c r="B583" s="686" t="s">
        <v>887</v>
      </c>
      <c r="C583" s="112">
        <v>250</v>
      </c>
      <c r="D583" s="112">
        <v>12</v>
      </c>
      <c r="E583" s="127" t="s">
        <v>64</v>
      </c>
      <c r="F583" s="486">
        <v>54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ht="15" customHeight="1" x14ac:dyDescent="0.2">
      <c r="A584" s="340" t="s">
        <v>1121</v>
      </c>
      <c r="B584" s="686" t="s">
        <v>1120</v>
      </c>
      <c r="C584" s="112">
        <v>250</v>
      </c>
      <c r="D584" s="112">
        <v>12</v>
      </c>
      <c r="E584" s="127" t="s">
        <v>64</v>
      </c>
      <c r="F584" s="486">
        <v>54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ht="15" customHeight="1" x14ac:dyDescent="0.2">
      <c r="A585" s="340" t="s">
        <v>939</v>
      </c>
      <c r="B585" s="686" t="s">
        <v>936</v>
      </c>
      <c r="C585" s="112">
        <v>250</v>
      </c>
      <c r="D585" s="112">
        <v>12</v>
      </c>
      <c r="E585" s="127" t="s">
        <v>62</v>
      </c>
      <c r="F585" s="486">
        <v>72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ht="15" customHeight="1" x14ac:dyDescent="0.2">
      <c r="A586" s="340" t="s">
        <v>938</v>
      </c>
      <c r="B586" s="686" t="s">
        <v>937</v>
      </c>
      <c r="C586" s="112">
        <v>250</v>
      </c>
      <c r="D586" s="112">
        <v>12</v>
      </c>
      <c r="E586" s="127" t="s">
        <v>62</v>
      </c>
      <c r="F586" s="486">
        <v>72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>
        <v>31573</v>
      </c>
      <c r="B587" s="686" t="s">
        <v>544</v>
      </c>
      <c r="C587" s="112" t="s">
        <v>545</v>
      </c>
      <c r="D587" s="112"/>
      <c r="E587" s="127" t="s">
        <v>62</v>
      </c>
      <c r="F587" s="486">
        <v>204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>
        <v>31570</v>
      </c>
      <c r="B588" s="686" t="s">
        <v>542</v>
      </c>
      <c r="C588" s="112" t="s">
        <v>543</v>
      </c>
      <c r="D588" s="112"/>
      <c r="E588" s="127" t="s">
        <v>62</v>
      </c>
      <c r="F588" s="486">
        <v>204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671</v>
      </c>
      <c r="B589" s="556" t="s">
        <v>672</v>
      </c>
      <c r="C589" s="601" t="s">
        <v>72</v>
      </c>
      <c r="D589" s="601">
        <v>9</v>
      </c>
      <c r="E589" s="534" t="s">
        <v>62</v>
      </c>
      <c r="F589" s="584">
        <v>64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955</v>
      </c>
      <c r="B590" s="556" t="s">
        <v>959</v>
      </c>
      <c r="C590" s="777" t="s">
        <v>55</v>
      </c>
      <c r="D590" s="777"/>
      <c r="E590" s="127" t="s">
        <v>62</v>
      </c>
      <c r="F590" s="584">
        <v>144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 t="s">
        <v>377</v>
      </c>
      <c r="B591" s="263" t="s">
        <v>120</v>
      </c>
      <c r="C591" s="112" t="s">
        <v>54</v>
      </c>
      <c r="D591" s="112"/>
      <c r="E591" s="127" t="s">
        <v>62</v>
      </c>
      <c r="F591" s="486">
        <v>64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634</v>
      </c>
      <c r="B592" s="263" t="s">
        <v>635</v>
      </c>
      <c r="C592" s="112" t="s">
        <v>551</v>
      </c>
      <c r="D592" s="112">
        <v>20</v>
      </c>
      <c r="E592" s="127" t="s">
        <v>62</v>
      </c>
      <c r="F592" s="486">
        <v>30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675</v>
      </c>
      <c r="B593" s="263" t="s">
        <v>116</v>
      </c>
      <c r="C593" s="601" t="s">
        <v>72</v>
      </c>
      <c r="D593" s="601">
        <v>9</v>
      </c>
      <c r="E593" s="534" t="s">
        <v>62</v>
      </c>
      <c r="F593" s="584">
        <v>64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957</v>
      </c>
      <c r="B594" s="556" t="s">
        <v>958</v>
      </c>
      <c r="C594" s="777" t="s">
        <v>55</v>
      </c>
      <c r="D594" s="777"/>
      <c r="E594" s="534" t="s">
        <v>62</v>
      </c>
      <c r="F594" s="584">
        <v>144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378</v>
      </c>
      <c r="B595" s="263" t="s">
        <v>673</v>
      </c>
      <c r="C595" s="112" t="s">
        <v>54</v>
      </c>
      <c r="D595" s="112"/>
      <c r="E595" s="127" t="s">
        <v>62</v>
      </c>
      <c r="F595" s="486">
        <v>64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x14ac:dyDescent="0.2">
      <c r="A596" s="340" t="s">
        <v>1147</v>
      </c>
      <c r="B596" s="263" t="s">
        <v>1146</v>
      </c>
      <c r="C596" s="112" t="s">
        <v>72</v>
      </c>
      <c r="D596" s="112">
        <v>20</v>
      </c>
      <c r="E596" s="127" t="s">
        <v>62</v>
      </c>
      <c r="F596" s="486">
        <v>30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x14ac:dyDescent="0.2">
      <c r="A597" s="340" t="s">
        <v>1271</v>
      </c>
      <c r="B597" s="263" t="s">
        <v>1148</v>
      </c>
      <c r="C597" s="877" t="s">
        <v>55</v>
      </c>
      <c r="D597" s="877"/>
      <c r="E597" s="534" t="s">
        <v>62</v>
      </c>
      <c r="F597" s="584">
        <v>144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x14ac:dyDescent="0.2">
      <c r="A598" s="340" t="s">
        <v>379</v>
      </c>
      <c r="B598" s="263" t="s">
        <v>115</v>
      </c>
      <c r="C598" s="112" t="s">
        <v>72</v>
      </c>
      <c r="D598" s="112">
        <v>20</v>
      </c>
      <c r="E598" s="127" t="s">
        <v>62</v>
      </c>
      <c r="F598" s="486">
        <v>30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 t="s">
        <v>670</v>
      </c>
      <c r="B599" s="687" t="s">
        <v>115</v>
      </c>
      <c r="C599" s="601" t="s">
        <v>72</v>
      </c>
      <c r="D599" s="601">
        <v>9</v>
      </c>
      <c r="E599" s="534" t="s">
        <v>62</v>
      </c>
      <c r="F599" s="584">
        <v>64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780" t="s">
        <v>961</v>
      </c>
      <c r="B600" s="687" t="s">
        <v>960</v>
      </c>
      <c r="C600" s="868" t="s">
        <v>55</v>
      </c>
      <c r="D600" s="868"/>
      <c r="E600" s="127" t="s">
        <v>62</v>
      </c>
      <c r="F600" s="584">
        <v>144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13" customFormat="1" ht="13.5" thickBot="1" x14ac:dyDescent="0.25">
      <c r="A601" s="692" t="s">
        <v>380</v>
      </c>
      <c r="B601" s="688" t="s">
        <v>674</v>
      </c>
      <c r="C601" s="113" t="s">
        <v>54</v>
      </c>
      <c r="D601" s="113"/>
      <c r="E601" s="117" t="s">
        <v>62</v>
      </c>
      <c r="F601" s="487">
        <v>64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</sheetData>
  <autoFilter ref="A1:L308"/>
  <mergeCells count="3">
    <mergeCell ref="C275:C281"/>
    <mergeCell ref="D273:D281"/>
    <mergeCell ref="D282:D289"/>
  </mergeCells>
  <conditionalFormatting sqref="M17:EP18 M321:EP327 M20:EP27 M589:EP601 M211:EP234 M254:EP254 M420:EP423 M515:EP530 M180:EP209 M565:EP569 M425:EP428 M457:EP462 M431:EP435 M137:EP144 M347:EP378 M121:EP134 M381:EP393 M439:EP453 M532:EP558 M53:EP59 M329:EP329 M31:EP51 M562:EP562 M69:EP77 M107:EP108 M110:EP110 M112:EP119 M80:EP105 M464:EP510 M236:EP241 M146:EP175 M256:EP257 M400:EP416 M244:EP247 M259:EP318 G2:EP6 M9:EP15 M7:EP7 G7:L601">
    <cfRule type="cellIs" dxfId="51" priority="240" stopIfTrue="1" operator="lessThan">
      <formula>0</formula>
    </cfRule>
  </conditionalFormatting>
  <conditionalFormatting sqref="M319:EP320">
    <cfRule type="cellIs" dxfId="50" priority="165" stopIfTrue="1" operator="lessThan">
      <formula>0</formula>
    </cfRule>
  </conditionalFormatting>
  <conditionalFormatting sqref="M570:EP579 M587:EP588 M581:EP582">
    <cfRule type="cellIs" dxfId="49" priority="163" stopIfTrue="1" operator="lessThan">
      <formula>0</formula>
    </cfRule>
  </conditionalFormatting>
  <conditionalFormatting sqref="M16:EP16">
    <cfRule type="cellIs" dxfId="48" priority="162" stopIfTrue="1" operator="lessThan">
      <formula>0</formula>
    </cfRule>
  </conditionalFormatting>
  <conditionalFormatting sqref="M330:EP332 M334:EP335 M338:EP342 M344:EP346">
    <cfRule type="cellIs" dxfId="47" priority="160" stopIfTrue="1" operator="lessThan">
      <formula>0</formula>
    </cfRule>
  </conditionalFormatting>
  <conditionalFormatting sqref="M19:EP19">
    <cfRule type="cellIs" dxfId="46" priority="144" stopIfTrue="1" operator="lessThan">
      <formula>0</formula>
    </cfRule>
  </conditionalFormatting>
  <conditionalFormatting sqref="M67:EP68">
    <cfRule type="cellIs" dxfId="45" priority="137" stopIfTrue="1" operator="lessThan">
      <formula>0</formula>
    </cfRule>
  </conditionalFormatting>
  <conditionalFormatting sqref="M60:EP64">
    <cfRule type="cellIs" dxfId="44" priority="128" stopIfTrue="1" operator="lessThan">
      <formula>0</formula>
    </cfRule>
  </conditionalFormatting>
  <conditionalFormatting sqref="M210:EP210">
    <cfRule type="cellIs" dxfId="43" priority="127" stopIfTrue="1" operator="lessThan">
      <formula>0</formula>
    </cfRule>
  </conditionalFormatting>
  <conditionalFormatting sqref="M135:EP136">
    <cfRule type="cellIs" dxfId="42" priority="121" stopIfTrue="1" operator="lessThan">
      <formula>0</formula>
    </cfRule>
  </conditionalFormatting>
  <conditionalFormatting sqref="M248:EP253">
    <cfRule type="cellIs" dxfId="41" priority="117" stopIfTrue="1" operator="lessThan">
      <formula>0</formula>
    </cfRule>
  </conditionalFormatting>
  <conditionalFormatting sqref="M65:EP66">
    <cfRule type="cellIs" dxfId="40" priority="109" stopIfTrue="1" operator="lessThan">
      <formula>0</formula>
    </cfRule>
  </conditionalFormatting>
  <conditionalFormatting sqref="M176:EP179">
    <cfRule type="cellIs" dxfId="39" priority="108" stopIfTrue="1" operator="lessThan">
      <formula>0</formula>
    </cfRule>
  </conditionalFormatting>
  <conditionalFormatting sqref="M328:EP328">
    <cfRule type="cellIs" dxfId="38" priority="107" stopIfTrue="1" operator="lessThan">
      <formula>0</formula>
    </cfRule>
  </conditionalFormatting>
  <conditionalFormatting sqref="M511:EP514">
    <cfRule type="cellIs" dxfId="37" priority="100" stopIfTrue="1" operator="lessThan">
      <formula>0</formula>
    </cfRule>
  </conditionalFormatting>
  <conditionalFormatting sqref="M242:EP242">
    <cfRule type="cellIs" dxfId="36" priority="99" stopIfTrue="1" operator="lessThan">
      <formula>0</formula>
    </cfRule>
  </conditionalFormatting>
  <conditionalFormatting sqref="M243:EP243">
    <cfRule type="cellIs" dxfId="35" priority="98" stopIfTrue="1" operator="lessThan">
      <formula>0</formula>
    </cfRule>
  </conditionalFormatting>
  <conditionalFormatting sqref="M563:EP564">
    <cfRule type="cellIs" dxfId="34" priority="97" stopIfTrue="1" operator="lessThan">
      <formula>0</formula>
    </cfRule>
  </conditionalFormatting>
  <conditionalFormatting sqref="M583:EP586">
    <cfRule type="cellIs" dxfId="33" priority="94" stopIfTrue="1" operator="lessThan">
      <formula>0</formula>
    </cfRule>
  </conditionalFormatting>
  <conditionalFormatting sqref="M424:EP424">
    <cfRule type="cellIs" dxfId="32" priority="93" stopIfTrue="1" operator="lessThan">
      <formula>0</formula>
    </cfRule>
  </conditionalFormatting>
  <conditionalFormatting sqref="M145:EP145">
    <cfRule type="cellIs" dxfId="31" priority="90" stopIfTrue="1" operator="lessThan">
      <formula>0</formula>
    </cfRule>
  </conditionalFormatting>
  <conditionalFormatting sqref="M436:EP438">
    <cfRule type="cellIs" dxfId="30" priority="89" stopIfTrue="1" operator="lessThan">
      <formula>0</formula>
    </cfRule>
  </conditionalFormatting>
  <conditionalFormatting sqref="M429:EP430">
    <cfRule type="cellIs" dxfId="29" priority="88" stopIfTrue="1" operator="lessThan">
      <formula>0</formula>
    </cfRule>
  </conditionalFormatting>
  <conditionalFormatting sqref="M454:EP456">
    <cfRule type="cellIs" dxfId="28" priority="86" stopIfTrue="1" operator="lessThan">
      <formula>0</formula>
    </cfRule>
  </conditionalFormatting>
  <conditionalFormatting sqref="M379:EP380">
    <cfRule type="cellIs" dxfId="27" priority="85" stopIfTrue="1" operator="lessThan">
      <formula>0</formula>
    </cfRule>
  </conditionalFormatting>
  <conditionalFormatting sqref="M333:EP333">
    <cfRule type="cellIs" dxfId="26" priority="81" stopIfTrue="1" operator="lessThan">
      <formula>0</formula>
    </cfRule>
  </conditionalFormatting>
  <conditionalFormatting sqref="M336:EP336">
    <cfRule type="cellIs" dxfId="25" priority="79" stopIfTrue="1" operator="lessThan">
      <formula>0</formula>
    </cfRule>
  </conditionalFormatting>
  <conditionalFormatting sqref="M120:EP120">
    <cfRule type="cellIs" dxfId="24" priority="78" stopIfTrue="1" operator="lessThan">
      <formula>0</formula>
    </cfRule>
  </conditionalFormatting>
  <conditionalFormatting sqref="M531:EP531">
    <cfRule type="cellIs" dxfId="23" priority="75" stopIfTrue="1" operator="lessThan">
      <formula>0</formula>
    </cfRule>
  </conditionalFormatting>
  <conditionalFormatting sqref="M580:EP580">
    <cfRule type="cellIs" dxfId="22" priority="66" stopIfTrue="1" operator="lessThan">
      <formula>0</formula>
    </cfRule>
  </conditionalFormatting>
  <conditionalFormatting sqref="M52:EP52">
    <cfRule type="cellIs" dxfId="21" priority="54" stopIfTrue="1" operator="lessThan">
      <formula>0</formula>
    </cfRule>
  </conditionalFormatting>
  <conditionalFormatting sqref="M30:EP30">
    <cfRule type="cellIs" dxfId="20" priority="39" stopIfTrue="1" operator="lessThan">
      <formula>0</formula>
    </cfRule>
  </conditionalFormatting>
  <conditionalFormatting sqref="M28:EP28">
    <cfRule type="cellIs" dxfId="19" priority="36" stopIfTrue="1" operator="lessThan">
      <formula>0</formula>
    </cfRule>
  </conditionalFormatting>
  <conditionalFormatting sqref="M559:EP560">
    <cfRule type="cellIs" dxfId="18" priority="35" stopIfTrue="1" operator="lessThan">
      <formula>0</formula>
    </cfRule>
  </conditionalFormatting>
  <conditionalFormatting sqref="M78:EP79">
    <cfRule type="cellIs" dxfId="17" priority="31" stopIfTrue="1" operator="lessThan">
      <formula>0</formula>
    </cfRule>
  </conditionalFormatting>
  <conditionalFormatting sqref="M561:EP561">
    <cfRule type="cellIs" dxfId="16" priority="29" stopIfTrue="1" operator="lessThan">
      <formula>0</formula>
    </cfRule>
  </conditionalFormatting>
  <conditionalFormatting sqref="M106:EP106">
    <cfRule type="cellIs" dxfId="15" priority="26" stopIfTrue="1" operator="lessThan">
      <formula>0</formula>
    </cfRule>
  </conditionalFormatting>
  <conditionalFormatting sqref="M109:EP109">
    <cfRule type="cellIs" dxfId="14" priority="25" stopIfTrue="1" operator="lessThan">
      <formula>0</formula>
    </cfRule>
  </conditionalFormatting>
  <conditionalFormatting sqref="M111:EP111">
    <cfRule type="cellIs" dxfId="13" priority="24" stopIfTrue="1" operator="lessThan">
      <formula>0</formula>
    </cfRule>
  </conditionalFormatting>
  <conditionalFormatting sqref="M29:EP29">
    <cfRule type="cellIs" dxfId="12" priority="20" stopIfTrue="1" operator="lessThan">
      <formula>0</formula>
    </cfRule>
  </conditionalFormatting>
  <conditionalFormatting sqref="M463:EP463">
    <cfRule type="cellIs" dxfId="11" priority="18" stopIfTrue="1" operator="lessThan">
      <formula>0</formula>
    </cfRule>
  </conditionalFormatting>
  <conditionalFormatting sqref="M235:EP235">
    <cfRule type="cellIs" dxfId="10" priority="17" stopIfTrue="1" operator="lessThan">
      <formula>0</formula>
    </cfRule>
  </conditionalFormatting>
  <conditionalFormatting sqref="M255:EP255">
    <cfRule type="cellIs" dxfId="9" priority="15" stopIfTrue="1" operator="lessThan">
      <formula>0</formula>
    </cfRule>
  </conditionalFormatting>
  <conditionalFormatting sqref="M394:EP399">
    <cfRule type="cellIs" dxfId="8" priority="12" stopIfTrue="1" operator="lessThan">
      <formula>0</formula>
    </cfRule>
  </conditionalFormatting>
  <conditionalFormatting sqref="M258:EP258">
    <cfRule type="cellIs" dxfId="7" priority="7" stopIfTrue="1" operator="lessThan">
      <formula>0</formula>
    </cfRule>
  </conditionalFormatting>
  <conditionalFormatting sqref="M343:EP343">
    <cfRule type="cellIs" dxfId="6" priority="5" stopIfTrue="1" operator="lessThan">
      <formula>0</formula>
    </cfRule>
  </conditionalFormatting>
  <conditionalFormatting sqref="M337:EP337">
    <cfRule type="cellIs" dxfId="5" priority="2" stopIfTrue="1" operator="lessThan">
      <formula>0</formula>
    </cfRule>
  </conditionalFormatting>
  <conditionalFormatting sqref="M8:EP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9" id="{6980C48E-3ACB-4666-B62E-14C76BA6A292}">
            <xm:f>-MATCH($A338,'\\server\zayavki\10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A338:A342 A344:A346</xm:sqref>
        </x14:conditionalFormatting>
        <x14:conditionalFormatting xmlns:xm="http://schemas.microsoft.com/office/excel/2006/main">
          <x14:cfRule type="expression" priority="114" id="{95CA8E03-C538-46D3-BBC4-AA843E06E59F}">
            <xm:f>-MATCH($A503,'[19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A503:A505</xm:sqref>
        </x14:conditionalFormatting>
        <x14:conditionalFormatting xmlns:xm="http://schemas.microsoft.com/office/excel/2006/main">
          <x14:cfRule type="expression" priority="92" id="{91212203-4AB3-4049-B553-DF075E575D9F}">
            <xm:f>-MATCH($A424,'\\server\zayavki\29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A424:A425</xm:sqref>
        </x14:conditionalFormatting>
        <x14:conditionalFormatting xmlns:xm="http://schemas.microsoft.com/office/excel/2006/main">
          <x14:cfRule type="expression" priority="4" id="{1F0E2768-2CA8-40DD-9114-FDE222D9E819}">
            <xm:f>-MATCH($A343,'\\server\zayavki\10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2024-12-20T08:50:36Z</dcterms:modified>
</cp:coreProperties>
</file>