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Махеев\"/>
    </mc:Choice>
  </mc:AlternateContent>
  <xr:revisionPtr revIDLastSave="0" documentId="13_ncr:1_{54423AE0-F60E-4E81-BCED-14ADB7888523}" xr6:coauthVersionLast="45" xr6:coauthVersionMax="45" xr10:uidLastSave="{00000000-0000-0000-0000-000000000000}"/>
  <bookViews>
    <workbookView xWindow="-120" yWindow="-120" windowWidth="29040" windowHeight="15840" tabRatio="455" firstSheet="2" activeTab="2" xr2:uid="{00000000-000D-0000-FFFF-FFFF00000000}"/>
  </bookViews>
  <sheets>
    <sheet name="свод исходник" sheetId="46" state="hidden" r:id="rId1"/>
    <sheet name="промо план" sheetId="45" state="hidden" r:id="rId2"/>
    <sheet name="реестр промо 2 кв. 24" sheetId="7" r:id="rId3"/>
    <sheet name="Данные" sheetId="9" r:id="rId4"/>
  </sheets>
  <definedNames>
    <definedName name="_xlnm._FilterDatabase" localSheetId="2" hidden="1">'реестр промо 2 кв. 24'!$A$2:$Y$20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0" i="7" l="1"/>
  <c r="X20" i="7" s="1"/>
  <c r="R20" i="7"/>
  <c r="U20" i="7" s="1"/>
  <c r="N20" i="7"/>
  <c r="T19" i="7"/>
  <c r="X19" i="7" s="1"/>
  <c r="R19" i="7"/>
  <c r="U19" i="7" s="1"/>
  <c r="N19" i="7"/>
  <c r="X18" i="7"/>
  <c r="X17" i="7"/>
  <c r="T16" i="7"/>
  <c r="R16" i="7"/>
  <c r="U16" i="7" s="1"/>
  <c r="N16" i="7"/>
  <c r="T15" i="7"/>
  <c r="X15" i="7" s="1"/>
  <c r="R15" i="7"/>
  <c r="U15" i="7" s="1"/>
  <c r="N15" i="7"/>
  <c r="T14" i="7"/>
  <c r="R14" i="7"/>
  <c r="U14" i="7" s="1"/>
  <c r="N14" i="7"/>
  <c r="T13" i="7"/>
  <c r="X13" i="7" s="1"/>
  <c r="R13" i="7"/>
  <c r="U13" i="7" s="1"/>
  <c r="N13" i="7"/>
  <c r="T12" i="7"/>
  <c r="R12" i="7"/>
  <c r="U12" i="7" s="1"/>
  <c r="N12" i="7"/>
  <c r="T11" i="7"/>
  <c r="X11" i="7" s="1"/>
  <c r="R11" i="7"/>
  <c r="U11" i="7" s="1"/>
  <c r="N11" i="7"/>
  <c r="T10" i="7"/>
  <c r="R10" i="7"/>
  <c r="U10" i="7" s="1"/>
  <c r="N10" i="7"/>
  <c r="T9" i="7"/>
  <c r="X9" i="7" s="1"/>
  <c r="R9" i="7"/>
  <c r="U9" i="7" s="1"/>
  <c r="N9" i="7"/>
  <c r="T8" i="7"/>
  <c r="R8" i="7"/>
  <c r="U8" i="7" s="1"/>
  <c r="N8" i="7"/>
  <c r="T7" i="7"/>
  <c r="X7" i="7" s="1"/>
  <c r="R7" i="7"/>
  <c r="U7" i="7" s="1"/>
  <c r="N7" i="7"/>
  <c r="T6" i="7"/>
  <c r="R6" i="7"/>
  <c r="U6" i="7" s="1"/>
  <c r="N6" i="7"/>
  <c r="T5" i="7"/>
  <c r="X5" i="7" s="1"/>
  <c r="R5" i="7"/>
  <c r="U5" i="7" s="1"/>
  <c r="N5" i="7"/>
  <c r="T4" i="7"/>
  <c r="R4" i="7"/>
  <c r="U4" i="7" s="1"/>
  <c r="N4" i="7"/>
  <c r="T3" i="7"/>
  <c r="X3" i="7" s="1"/>
  <c r="R3" i="7"/>
  <c r="U3" i="7" s="1"/>
  <c r="N3" i="7"/>
  <c r="S20" i="7" l="1"/>
  <c r="S7" i="7"/>
  <c r="S5" i="7"/>
  <c r="S9" i="7"/>
  <c r="S3" i="7"/>
  <c r="S11" i="7"/>
  <c r="S13" i="7"/>
  <c r="S15" i="7"/>
  <c r="S19" i="7"/>
  <c r="S4" i="7"/>
  <c r="S6" i="7"/>
  <c r="S8" i="7"/>
  <c r="S10" i="7"/>
  <c r="S12" i="7"/>
  <c r="S14" i="7"/>
  <c r="S16" i="7"/>
  <c r="X4" i="7"/>
  <c r="X6" i="7"/>
  <c r="X8" i="7"/>
  <c r="X10" i="7"/>
  <c r="X12" i="7"/>
  <c r="X14" i="7"/>
  <c r="X1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Ольга Копылова</author>
  </authors>
  <commentList>
    <comment ref="A11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Ольга Копылова:</t>
        </r>
        <r>
          <rPr>
            <sz val="9"/>
            <color indexed="81"/>
            <rFont val="Tahoma"/>
            <family val="2"/>
            <charset val="204"/>
          </rPr>
          <t xml:space="preserve">
бисвит логистик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Ольга Копылова</author>
  </authors>
  <commentList>
    <comment ref="C2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Ольга Копылова:</t>
        </r>
        <r>
          <rPr>
            <sz val="9"/>
            <color indexed="81"/>
            <rFont val="Tahoma"/>
            <family val="2"/>
            <charset val="204"/>
          </rPr>
          <t xml:space="preserve">
замена на маринад</t>
        </r>
      </text>
    </comment>
    <comment ref="D2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Ольга Копылова:</t>
        </r>
        <r>
          <rPr>
            <sz val="9"/>
            <color indexed="81"/>
            <rFont val="Tahoma"/>
            <family val="2"/>
            <charset val="204"/>
          </rPr>
          <t xml:space="preserve">
замена на томат</t>
        </r>
      </text>
    </comment>
    <comment ref="E2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Ольга Копылова: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<sst xmlns="http://schemas.openxmlformats.org/spreadsheetml/2006/main" count="1429" uniqueCount="250">
  <si>
    <t>факт</t>
  </si>
  <si>
    <t>№ п/п</t>
  </si>
  <si>
    <t>Город</t>
  </si>
  <si>
    <t>Дистрибьютор</t>
  </si>
  <si>
    <t>Группа</t>
  </si>
  <si>
    <t>фасовка</t>
  </si>
  <si>
    <t>Дата начала промо</t>
  </si>
  <si>
    <t>Дата окончания промо</t>
  </si>
  <si>
    <t>Дата начала отгрузок</t>
  </si>
  <si>
    <t>Дата окончания отгрузок</t>
  </si>
  <si>
    <t>Скидка (либо % затрат)</t>
  </si>
  <si>
    <t>Скидка Завод</t>
  </si>
  <si>
    <t>Скидка Дистрибьютор</t>
  </si>
  <si>
    <t>Регулярная цена дистрибьютора</t>
  </si>
  <si>
    <t>Цена отгрузки по акции, руб.</t>
  </si>
  <si>
    <t>Скидка Завод в руб.</t>
  </si>
  <si>
    <t>Скидка Дистрибьютор в руб.</t>
  </si>
  <si>
    <t>Квота, в шт.</t>
  </si>
  <si>
    <t>Затраты на акцию, руб.</t>
  </si>
  <si>
    <t xml:space="preserve">Комментарии </t>
  </si>
  <si>
    <t>партнер</t>
  </si>
  <si>
    <t>ГХА</t>
  </si>
  <si>
    <t>Код контрагента</t>
  </si>
  <si>
    <t>Акция</t>
  </si>
  <si>
    <t>Квота, в упак</t>
  </si>
  <si>
    <t>Майонезная продукция</t>
  </si>
  <si>
    <t>Сладкая группа</t>
  </si>
  <si>
    <t>Соус</t>
  </si>
  <si>
    <t>Томатная продукция</t>
  </si>
  <si>
    <t>Группы</t>
  </si>
  <si>
    <t>Вкус</t>
  </si>
  <si>
    <t>Вид</t>
  </si>
  <si>
    <t>Фасовка</t>
  </si>
  <si>
    <t>100 г</t>
  </si>
  <si>
    <t>190 г СБ</t>
  </si>
  <si>
    <t>140 г</t>
  </si>
  <si>
    <t>300 г</t>
  </si>
  <si>
    <t>25 г</t>
  </si>
  <si>
    <t>200 г</t>
  </si>
  <si>
    <t>230 г</t>
  </si>
  <si>
    <t>10 г</t>
  </si>
  <si>
    <t>250 г</t>
  </si>
  <si>
    <t>600 г</t>
  </si>
  <si>
    <t>390 г</t>
  </si>
  <si>
    <t>380 г</t>
  </si>
  <si>
    <t>800 г</t>
  </si>
  <si>
    <t>190 г</t>
  </si>
  <si>
    <t>220 г</t>
  </si>
  <si>
    <t>770 г</t>
  </si>
  <si>
    <t>3 кг</t>
  </si>
  <si>
    <t>9,4 кг</t>
  </si>
  <si>
    <t>350 г</t>
  </si>
  <si>
    <t>400 г</t>
  </si>
  <si>
    <t>750 г</t>
  </si>
  <si>
    <t>725 г</t>
  </si>
  <si>
    <t>700 г</t>
  </si>
  <si>
    <t>500 г</t>
  </si>
  <si>
    <t>900 г</t>
  </si>
  <si>
    <t>400 г СТ</t>
  </si>
  <si>
    <t>Горчица</t>
  </si>
  <si>
    <t>Джем Абрикосовый</t>
  </si>
  <si>
    <t>Джем Апельсиновый</t>
  </si>
  <si>
    <t>Джем Вишневый</t>
  </si>
  <si>
    <t>Джем Клубничный</t>
  </si>
  <si>
    <t>Джем Малиновый</t>
  </si>
  <si>
    <t>Джем Инжир</t>
  </si>
  <si>
    <t>Джем Лесные ягоды</t>
  </si>
  <si>
    <t>Джем Лимонный</t>
  </si>
  <si>
    <t>Джем Персик и Манго</t>
  </si>
  <si>
    <t>Джем Черничный</t>
  </si>
  <si>
    <t>Джем Черносмородиновый</t>
  </si>
  <si>
    <t>Горчичный</t>
  </si>
  <si>
    <t>Кетчуп Аджи-Лимон</t>
  </si>
  <si>
    <t>Кетчуп Со сванской Солью</t>
  </si>
  <si>
    <t>Провансаль</t>
  </si>
  <si>
    <t>Оливковый</t>
  </si>
  <si>
    <t>Провансаль М</t>
  </si>
  <si>
    <t>Перепелиный</t>
  </si>
  <si>
    <t>Провансаль с лимонным соком</t>
  </si>
  <si>
    <t>Провансаль Ермак</t>
  </si>
  <si>
    <t>Белый</t>
  </si>
  <si>
    <t>Сметанный</t>
  </si>
  <si>
    <t>Ядреный</t>
  </si>
  <si>
    <t>Вегетарианский</t>
  </si>
  <si>
    <t>Постный</t>
  </si>
  <si>
    <t>С нежным лососем</t>
  </si>
  <si>
    <t>Салатный</t>
  </si>
  <si>
    <t>Повидло</t>
  </si>
  <si>
    <t>Аджика</t>
  </si>
  <si>
    <t>Маринад</t>
  </si>
  <si>
    <t>Сырный</t>
  </si>
  <si>
    <t>Чесночный</t>
  </si>
  <si>
    <t>Топпинг</t>
  </si>
  <si>
    <t>Хрен</t>
  </si>
  <si>
    <t>Горчица Зернистая</t>
  </si>
  <si>
    <t>Горчица По-дижонски</t>
  </si>
  <si>
    <t>Горчица Русская</t>
  </si>
  <si>
    <t>Джем Лимон с имбирем</t>
  </si>
  <si>
    <t>Джем Лимонный с имбирем</t>
  </si>
  <si>
    <t>Кетчуп Болгарский</t>
  </si>
  <si>
    <t>Кетчуп Гриль</t>
  </si>
  <si>
    <t>Кетчуп Краснодарский</t>
  </si>
  <si>
    <t>Кетчуп Лечо</t>
  </si>
  <si>
    <t>Кетчуп Острый</t>
  </si>
  <si>
    <t>Кетчуп Русский</t>
  </si>
  <si>
    <t>Кетчуп Татарский</t>
  </si>
  <si>
    <t>Кетчуп Томатный</t>
  </si>
  <si>
    <t>Кетчуп Томатный без сахара и крахмала</t>
  </si>
  <si>
    <t>Кетчуп Чили</t>
  </si>
  <si>
    <t>Кетчуп Шашлычный</t>
  </si>
  <si>
    <t>Кетчуп Перечный Микс</t>
  </si>
  <si>
    <t>Кетчуп Томатный Обжорка</t>
  </si>
  <si>
    <t>С перепелиным яйцом</t>
  </si>
  <si>
    <t>Ермак</t>
  </si>
  <si>
    <t>Провансаль ВЕДРО</t>
  </si>
  <si>
    <t>С кунжутом</t>
  </si>
  <si>
    <t>Повидло Яблочное</t>
  </si>
  <si>
    <t>Аджика Острая</t>
  </si>
  <si>
    <t>Маринад для барбекю</t>
  </si>
  <si>
    <t>Маринад для курицы</t>
  </si>
  <si>
    <t>Маринад для шашлыка</t>
  </si>
  <si>
    <t>Маринад Универсальный</t>
  </si>
  <si>
    <t>Бургер</t>
  </si>
  <si>
    <t>Луковый</t>
  </si>
  <si>
    <t>Сливочно-чесночный</t>
  </si>
  <si>
    <t>Сметанный с грибами</t>
  </si>
  <si>
    <t>Сэндвич</t>
  </si>
  <si>
    <t>Цезарь</t>
  </si>
  <si>
    <t>Томатная паста Домашняя</t>
  </si>
  <si>
    <t>Топпинг Молочный с Какао</t>
  </si>
  <si>
    <t>Топпинг Мягкая Карамель</t>
  </si>
  <si>
    <t>Хрен Столовый</t>
  </si>
  <si>
    <t>Комментарий</t>
  </si>
  <si>
    <t>Джем</t>
  </si>
  <si>
    <t>Кетчуп</t>
  </si>
  <si>
    <t>Вкусовой кетчуп</t>
  </si>
  <si>
    <t>Кетчуп РДА</t>
  </si>
  <si>
    <t>Вкусовой майонез</t>
  </si>
  <si>
    <t>Томатная паста</t>
  </si>
  <si>
    <t>21 век (Магнитогорск)*</t>
  </si>
  <si>
    <t>Аксенов В.В. (г.Челябинск)*</t>
  </si>
  <si>
    <t>Бисквит-Логистик (Магнитогорск)*</t>
  </si>
  <si>
    <t>Мельников С.А.* (Магнитогорск)</t>
  </si>
  <si>
    <t>Метрополис (Курган)*</t>
  </si>
  <si>
    <t>Орбита ТД (Тюмень)*</t>
  </si>
  <si>
    <t>РИА ЮГРАСЕРВИСПРОДУКТ ООО (Сургут)*</t>
  </si>
  <si>
    <t>ЭВЭНКС* (Екатеринбург)</t>
  </si>
  <si>
    <t>Агаев Р. А. ИП (Норильск)*</t>
  </si>
  <si>
    <t>Прод-Лидер (Челябинск)*</t>
  </si>
  <si>
    <t>Сервико (Иркутск)*</t>
  </si>
  <si>
    <t>Амбирс (Южно-Сахалинск)*</t>
  </si>
  <si>
    <t>Беспоясов А. Б. ИП (Нерюнгри)*</t>
  </si>
  <si>
    <t>Варакин (Якутск)*</t>
  </si>
  <si>
    <t>Макаров В.М. ИП (Магадан)*</t>
  </si>
  <si>
    <t>Марка (Благовещенск)*</t>
  </si>
  <si>
    <t>Нельма (Хабаровск)*</t>
  </si>
  <si>
    <t>Проект-Инвест (Владивосток)*</t>
  </si>
  <si>
    <t>Гермес (Новокузнецк)*</t>
  </si>
  <si>
    <t>Зажецкая Н.А.(Новосибирск)*</t>
  </si>
  <si>
    <t>Компаньон (Новосибирск)*</t>
  </si>
  <si>
    <t>Прайд-А (Бийск)*</t>
  </si>
  <si>
    <t>Прайм (Барнаул)*</t>
  </si>
  <si>
    <t>Регион РЦ (Новосибирск)*</t>
  </si>
  <si>
    <t>Региональная ТК (Барнаул)*</t>
  </si>
  <si>
    <t>СибСнабПродукт (Новосибирск)*</t>
  </si>
  <si>
    <t>Тодос* (г.Кемерово)</t>
  </si>
  <si>
    <t>Шкуренко ТД* (Омск)</t>
  </si>
  <si>
    <t>Эвэнкс* (Екатеринбург)</t>
  </si>
  <si>
    <t>630 г</t>
  </si>
  <si>
    <t>Шкуренко ТД* (Томск)</t>
  </si>
  <si>
    <t>ИП Миллер (Абакан)</t>
  </si>
  <si>
    <t>Вегафуд* (Екатеринбург)</t>
  </si>
  <si>
    <t>180 г СБ</t>
  </si>
  <si>
    <t>Легкий</t>
  </si>
  <si>
    <t>230 г СТ</t>
  </si>
  <si>
    <t>Джем Сливовый</t>
  </si>
  <si>
    <t>500 г СБ</t>
  </si>
  <si>
    <t>780 г</t>
  </si>
  <si>
    <t>Кетчуп Томатный Добрая Хозяйка</t>
  </si>
  <si>
    <t>Кетчуп Шашлычный Добрая Хозяйка</t>
  </si>
  <si>
    <t>Соус деликатесный Барбекю</t>
  </si>
  <si>
    <t>Соус деликатесный Острый</t>
  </si>
  <si>
    <t>Шпинат-базилик</t>
  </si>
  <si>
    <t>Приправы</t>
  </si>
  <si>
    <t>4+1/20%</t>
  </si>
  <si>
    <t>Майонез</t>
  </si>
  <si>
    <t>Томат</t>
  </si>
  <si>
    <t>Сладкая</t>
  </si>
  <si>
    <t>Горчица русская, 140 гр</t>
  </si>
  <si>
    <t>SKU</t>
  </si>
  <si>
    <t>Товарная группа</t>
  </si>
  <si>
    <t>бюджет</t>
  </si>
  <si>
    <t>Майонез оливковый, 190 гр</t>
  </si>
  <si>
    <t>Апрель</t>
  </si>
  <si>
    <t>Май</t>
  </si>
  <si>
    <t>Июнь</t>
  </si>
  <si>
    <t>Майонез провансаль, 380 гр</t>
  </si>
  <si>
    <t>Майонез провансаль ,770гр</t>
  </si>
  <si>
    <t>Майонез лимон, 380 гр</t>
  </si>
  <si>
    <t>Кетчуп  Томатный, шашлычный, 500гр</t>
  </si>
  <si>
    <t>Кетчуп татарский, болгарский, 300гр</t>
  </si>
  <si>
    <t>3+1/25%</t>
  </si>
  <si>
    <t>Маринад универсальный, барбекю</t>
  </si>
  <si>
    <t>Джем  300 гр (груша-банан,вишня, абрикос)</t>
  </si>
  <si>
    <t>Фито -джем клубничный с мятой</t>
  </si>
  <si>
    <t>Джем 400 гр (вишня,черная смородина)</t>
  </si>
  <si>
    <t>Дистрибьюция  Майонез 4sku MML+1 sku EDLP прокупка не менее 3шт/1ТТ/1sku (выставляется индивидуально)</t>
  </si>
  <si>
    <t>Дистрибьюция  Майонез 5sku MML прокупка не менее 3шт/1ТТ/1sku (выставляется индивидуально)</t>
  </si>
  <si>
    <t>Дистрибьюция 4 sku  группы томат прокупка не менее 5шт/1ТТ/1sku (выставляется индивидуально)</t>
  </si>
  <si>
    <t>Дистрибьюция 4 sku  группы приправы прокупка не менее 2шт/1ТТ/1sku (выставляется индивидуально)</t>
  </si>
  <si>
    <t>Дистрибьюция 3 sku  Маринада прокупка не менее 3шт/1ТТ/1sku (выставляется индивидуально)</t>
  </si>
  <si>
    <t>Аджика, 190 гр</t>
  </si>
  <si>
    <t>Горчица зернистая 140 гр</t>
  </si>
  <si>
    <t xml:space="preserve">              SDO</t>
  </si>
  <si>
    <t>Соусное направление</t>
  </si>
  <si>
    <t>Соус терияки,кисло-сладкий, манго-чили, пять перцев, 230гр</t>
  </si>
  <si>
    <t>Соус сырный, сэндвич, сметанный с грибами, тар-тар, 200гр</t>
  </si>
  <si>
    <t>новые SDO</t>
  </si>
  <si>
    <t>старая версия</t>
  </si>
  <si>
    <t>Протертый с сахаром</t>
  </si>
  <si>
    <t>Фито-Джем</t>
  </si>
  <si>
    <t>210 г</t>
  </si>
  <si>
    <t>220 г СТ</t>
  </si>
  <si>
    <t>5 перцев</t>
  </si>
  <si>
    <t>Васаби</t>
  </si>
  <si>
    <t>Джем "Клубничный без сахара"</t>
  </si>
  <si>
    <t>Джем Абрикос и Облепиха</t>
  </si>
  <si>
    <t>Джем Груша и Банан с экстрактом Ванили</t>
  </si>
  <si>
    <t>Джем Из Фейхоа</t>
  </si>
  <si>
    <t>Джем Цитрусовый Микс</t>
  </si>
  <si>
    <t>Клубничный с мятой</t>
  </si>
  <si>
    <t>Манго-Чили</t>
  </si>
  <si>
    <t>Маринад чесночный</t>
  </si>
  <si>
    <t>Морской коктейль</t>
  </si>
  <si>
    <t>Соус деликатесный Кисло-сладкий</t>
  </si>
  <si>
    <t>Соус Пять перцев</t>
  </si>
  <si>
    <t>Соус Тар-тар</t>
  </si>
  <si>
    <t>Терияки</t>
  </si>
  <si>
    <t>Цена Завод вход к дистрибьютору (без НДС)</t>
  </si>
  <si>
    <t>2 квартал 2024</t>
  </si>
  <si>
    <t>Товар</t>
  </si>
  <si>
    <t>80 г</t>
  </si>
  <si>
    <t>Чипсы картофельные "Махеевъ</t>
  </si>
  <si>
    <t>130 г</t>
  </si>
  <si>
    <t>Томатный/Шашлычный</t>
  </si>
  <si>
    <t>Бургер/Сливочно-чесночный/Сметанный с грибами</t>
  </si>
  <si>
    <t>Клубничный/Лесные ягоды/ Персик и Манго</t>
  </si>
  <si>
    <t>Мелитополь</t>
  </si>
  <si>
    <t>КСК Трейд ООО</t>
  </si>
  <si>
    <t>Т00010798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</si>
</sst>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dd/mm/yy;@"/>
  </numFmts>
  <fonts count="54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name val="Arial"/>
      <family val="2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9"/>
      <color rgb="FF000000"/>
      <name val="Exo 2"/>
      <charset val="204"/>
    </font>
    <font>
      <sz val="40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9"/>
      <color indexed="8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sz val="9"/>
      <color rgb="FF000000"/>
      <name val="Calibri"/>
      <family val="2"/>
      <charset val="204"/>
    </font>
    <font>
      <sz val="9"/>
      <color theme="1"/>
      <name val="Calibri"/>
      <family val="2"/>
      <charset val="204"/>
    </font>
  </fonts>
  <fills count="6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ECC5"/>
        <bgColor auto="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0">
    <xf numFmtId="0" fontId="0" fillId="0" borderId="0"/>
    <xf numFmtId="0" fontId="1" fillId="0" borderId="0"/>
    <xf numFmtId="0" fontId="2" fillId="0" borderId="0"/>
    <xf numFmtId="0" fontId="3" fillId="0" borderId="0">
      <alignment vertical="top"/>
    </xf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7" borderId="1" applyNumberFormat="0" applyAlignment="0" applyProtection="0"/>
    <xf numFmtId="0" fontId="7" fillId="20" borderId="2" applyNumberFormat="0" applyAlignment="0" applyProtection="0"/>
    <xf numFmtId="0" fontId="8" fillId="20" borderId="1" applyNumberFormat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21" borderId="7" applyNumberFormat="0" applyAlignment="0" applyProtection="0"/>
    <xf numFmtId="0" fontId="14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" fillId="0" borderId="0"/>
    <xf numFmtId="0" fontId="1" fillId="0" borderId="0"/>
    <xf numFmtId="0" fontId="16" fillId="3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23" borderId="8" applyNumberFormat="0" applyFont="0" applyAlignment="0" applyProtection="0"/>
    <xf numFmtId="9" fontId="1" fillId="0" borderId="0" applyFont="0" applyFill="0" applyBorder="0" applyAlignment="0" applyProtection="0"/>
    <xf numFmtId="0" fontId="18" fillId="0" borderId="9" applyNumberFormat="0" applyFill="0" applyAlignment="0" applyProtection="0"/>
    <xf numFmtId="0" fontId="2" fillId="0" borderId="0"/>
    <xf numFmtId="0" fontId="19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0" fillId="4" borderId="0" applyNumberFormat="0" applyBorder="0" applyAlignment="0" applyProtection="0"/>
    <xf numFmtId="0" fontId="23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/>
    <xf numFmtId="0" fontId="31" fillId="0" borderId="0" applyNumberFormat="0" applyFill="0" applyBorder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37" fillId="34" borderId="20" applyNumberFormat="0" applyAlignment="0" applyProtection="0"/>
    <xf numFmtId="0" fontId="38" fillId="35" borderId="21" applyNumberFormat="0" applyAlignment="0" applyProtection="0"/>
    <xf numFmtId="0" fontId="39" fillId="35" borderId="20" applyNumberFormat="0" applyAlignment="0" applyProtection="0"/>
    <xf numFmtId="0" fontId="40" fillId="0" borderId="22" applyNumberFormat="0" applyFill="0" applyAlignment="0" applyProtection="0"/>
    <xf numFmtId="0" fontId="41" fillId="36" borderId="23" applyNumberFormat="0" applyAlignment="0" applyProtection="0"/>
    <xf numFmtId="0" fontId="42" fillId="0" borderId="0" applyNumberFormat="0" applyFill="0" applyBorder="0" applyAlignment="0" applyProtection="0"/>
    <xf numFmtId="0" fontId="30" fillId="37" borderId="24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25" applyNumberFormat="0" applyFill="0" applyAlignment="0" applyProtection="0"/>
    <xf numFmtId="0" fontId="45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45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45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45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2" borderId="0" applyNumberFormat="0" applyBorder="0" applyAlignment="0" applyProtection="0"/>
    <xf numFmtId="0" fontId="45" fillId="54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45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46" fillId="33" borderId="0" applyNumberFormat="0" applyBorder="0" applyAlignment="0" applyProtection="0"/>
    <xf numFmtId="0" fontId="30" fillId="41" borderId="0" applyNumberFormat="0" applyBorder="0" applyAlignment="0" applyProtection="0"/>
    <xf numFmtId="0" fontId="30" fillId="45" borderId="0" applyNumberFormat="0" applyBorder="0" applyAlignment="0" applyProtection="0"/>
    <xf numFmtId="0" fontId="30" fillId="49" borderId="0" applyNumberFormat="0" applyBorder="0" applyAlignment="0" applyProtection="0"/>
    <xf numFmtId="0" fontId="30" fillId="53" borderId="0" applyNumberFormat="0" applyBorder="0" applyAlignment="0" applyProtection="0"/>
    <xf numFmtId="0" fontId="30" fillId="57" borderId="0" applyNumberFormat="0" applyBorder="0" applyAlignment="0" applyProtection="0"/>
    <xf numFmtId="0" fontId="30" fillId="61" borderId="0" applyNumberFormat="0" applyBorder="0" applyAlignment="0" applyProtection="0"/>
    <xf numFmtId="0" fontId="30" fillId="49" borderId="0" applyNumberFormat="0" applyBorder="0" applyAlignment="0" applyProtection="0"/>
    <xf numFmtId="0" fontId="30" fillId="41" borderId="0" applyNumberFormat="0" applyBorder="0" applyAlignment="0" applyProtection="0"/>
    <xf numFmtId="0" fontId="30" fillId="45" borderId="0" applyNumberFormat="0" applyBorder="0" applyAlignment="0" applyProtection="0"/>
    <xf numFmtId="0" fontId="30" fillId="41" borderId="0" applyNumberFormat="0" applyBorder="0" applyAlignment="0" applyProtection="0"/>
    <xf numFmtId="0" fontId="30" fillId="53" borderId="0" applyNumberFormat="0" applyBorder="0" applyAlignment="0" applyProtection="0"/>
    <xf numFmtId="0" fontId="30" fillId="49" borderId="0" applyNumberFormat="0" applyBorder="0" applyAlignment="0" applyProtection="0"/>
    <xf numFmtId="0" fontId="30" fillId="53" borderId="0" applyNumberFormat="0" applyBorder="0" applyAlignment="0" applyProtection="0"/>
    <xf numFmtId="0" fontId="30" fillId="45" borderId="0" applyNumberFormat="0" applyBorder="0" applyAlignment="0" applyProtection="0"/>
    <xf numFmtId="0" fontId="30" fillId="57" borderId="0" applyNumberFormat="0" applyBorder="0" applyAlignment="0" applyProtection="0"/>
    <xf numFmtId="0" fontId="30" fillId="61" borderId="0" applyNumberFormat="0" applyBorder="0" applyAlignment="0" applyProtection="0"/>
    <xf numFmtId="0" fontId="30" fillId="57" borderId="0" applyNumberFormat="0" applyBorder="0" applyAlignment="0" applyProtection="0"/>
    <xf numFmtId="0" fontId="30" fillId="61" borderId="0" applyNumberFormat="0" applyBorder="0" applyAlignment="0" applyProtection="0"/>
    <xf numFmtId="0" fontId="1" fillId="0" borderId="0"/>
  </cellStyleXfs>
  <cellXfs count="75">
    <xf numFmtId="0" fontId="0" fillId="0" borderId="0" xfId="0"/>
    <xf numFmtId="0" fontId="0" fillId="0" borderId="0" xfId="0" applyAlignment="1">
      <alignment horizontal="left"/>
    </xf>
    <xf numFmtId="0" fontId="23" fillId="27" borderId="12" xfId="0" applyFont="1" applyFill="1" applyBorder="1" applyAlignment="1">
      <alignment horizontal="left" vertical="top" wrapText="1"/>
    </xf>
    <xf numFmtId="0" fontId="21" fillId="0" borderId="0" xfId="0" applyFont="1"/>
    <xf numFmtId="0" fontId="22" fillId="0" borderId="13" xfId="0" applyFont="1" applyBorder="1" applyAlignment="1" applyProtection="1">
      <alignment horizontal="center" vertical="center"/>
      <protection hidden="1"/>
    </xf>
    <xf numFmtId="2" fontId="21" fillId="0" borderId="0" xfId="0" applyNumberFormat="1" applyFont="1"/>
    <xf numFmtId="0" fontId="0" fillId="0" borderId="0" xfId="0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22" fillId="0" borderId="26" xfId="0" applyFont="1" applyBorder="1" applyAlignment="1" applyProtection="1">
      <alignment horizontal="center" vertical="center"/>
      <protection hidden="1"/>
    </xf>
    <xf numFmtId="0" fontId="0" fillId="0" borderId="15" xfId="0" applyBorder="1"/>
    <xf numFmtId="0" fontId="0" fillId="0" borderId="15" xfId="0" applyBorder="1" applyAlignment="1">
      <alignment horizontal="center"/>
    </xf>
    <xf numFmtId="9" fontId="0" fillId="0" borderId="15" xfId="0" applyNumberFormat="1" applyBorder="1" applyAlignment="1">
      <alignment horizontal="center"/>
    </xf>
    <xf numFmtId="0" fontId="44" fillId="30" borderId="0" xfId="0" applyFont="1" applyFill="1" applyAlignment="1">
      <alignment horizontal="center"/>
    </xf>
    <xf numFmtId="0" fontId="47" fillId="0" borderId="15" xfId="0" applyFont="1" applyBorder="1" applyAlignment="1">
      <alignment horizontal="center" vertical="center" wrapText="1" readingOrder="1"/>
    </xf>
    <xf numFmtId="0" fontId="0" fillId="0" borderId="26" xfId="0" applyBorder="1"/>
    <xf numFmtId="0" fontId="44" fillId="30" borderId="15" xfId="0" applyFont="1" applyFill="1" applyBorder="1" applyAlignment="1">
      <alignment horizontal="center"/>
    </xf>
    <xf numFmtId="0" fontId="47" fillId="62" borderId="15" xfId="0" applyFont="1" applyFill="1" applyBorder="1" applyAlignment="1">
      <alignment horizontal="center" vertical="center" wrapText="1" readingOrder="1"/>
    </xf>
    <xf numFmtId="0" fontId="47" fillId="62" borderId="26" xfId="0" applyFont="1" applyFill="1" applyBorder="1" applyAlignment="1">
      <alignment horizontal="center" vertical="center" wrapText="1" readingOrder="1"/>
    </xf>
    <xf numFmtId="0" fontId="47" fillId="0" borderId="26" xfId="0" applyFont="1" applyBorder="1" applyAlignment="1">
      <alignment horizontal="center" vertical="center" wrapText="1" readingOrder="1"/>
    </xf>
    <xf numFmtId="2" fontId="21" fillId="26" borderId="0" xfId="0" applyNumberFormat="1" applyFont="1" applyFill="1"/>
    <xf numFmtId="0" fontId="21" fillId="26" borderId="0" xfId="0" applyFont="1" applyFill="1"/>
    <xf numFmtId="4" fontId="21" fillId="0" borderId="0" xfId="0" applyNumberFormat="1" applyFont="1"/>
    <xf numFmtId="4" fontId="21" fillId="26" borderId="0" xfId="0" applyNumberFormat="1" applyFont="1" applyFill="1"/>
    <xf numFmtId="49" fontId="21" fillId="0" borderId="0" xfId="0" applyNumberFormat="1" applyFont="1" applyAlignment="1">
      <alignment horizontal="center"/>
    </xf>
    <xf numFmtId="0" fontId="21" fillId="25" borderId="0" xfId="0" applyFont="1" applyFill="1"/>
    <xf numFmtId="0" fontId="0" fillId="0" borderId="28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0" xfId="0" applyAlignment="1">
      <alignment vertical="top" wrapText="1"/>
    </xf>
    <xf numFmtId="2" fontId="50" fillId="29" borderId="29" xfId="0" applyNumberFormat="1" applyFont="1" applyFill="1" applyBorder="1" applyAlignment="1">
      <alignment horizontal="center" vertical="center" wrapText="1"/>
    </xf>
    <xf numFmtId="0" fontId="50" fillId="24" borderId="30" xfId="0" applyFont="1" applyFill="1" applyBorder="1" applyAlignment="1">
      <alignment horizontal="center" vertical="center" wrapText="1"/>
    </xf>
    <xf numFmtId="0" fontId="50" fillId="24" borderId="29" xfId="0" applyFont="1" applyFill="1" applyBorder="1" applyAlignment="1">
      <alignment horizontal="center" vertical="center" wrapText="1"/>
    </xf>
    <xf numFmtId="49" fontId="50" fillId="29" borderId="29" xfId="0" applyNumberFormat="1" applyFont="1" applyFill="1" applyBorder="1" applyAlignment="1">
      <alignment horizontal="center" vertical="center" wrapText="1"/>
    </xf>
    <xf numFmtId="0" fontId="50" fillId="29" borderId="29" xfId="0" applyFont="1" applyFill="1" applyBorder="1" applyAlignment="1">
      <alignment horizontal="center" vertical="center" wrapText="1"/>
    </xf>
    <xf numFmtId="0" fontId="50" fillId="28" borderId="29" xfId="0" applyFont="1" applyFill="1" applyBorder="1" applyAlignment="1">
      <alignment horizontal="center" vertical="center" wrapText="1"/>
    </xf>
    <xf numFmtId="2" fontId="50" fillId="24" borderId="29" xfId="0" applyNumberFormat="1" applyFont="1" applyFill="1" applyBorder="1" applyAlignment="1">
      <alignment horizontal="center" vertical="center" wrapText="1"/>
    </xf>
    <xf numFmtId="4" fontId="50" fillId="24" borderId="29" xfId="0" applyNumberFormat="1" applyFont="1" applyFill="1" applyBorder="1" applyAlignment="1">
      <alignment horizontal="center" vertical="center" wrapText="1"/>
    </xf>
    <xf numFmtId="0" fontId="50" fillId="25" borderId="29" xfId="0" applyFont="1" applyFill="1" applyBorder="1" applyAlignment="1">
      <alignment horizontal="center" vertical="center" wrapText="1"/>
    </xf>
    <xf numFmtId="0" fontId="50" fillId="24" borderId="31" xfId="0" applyFont="1" applyFill="1" applyBorder="1" applyAlignment="1">
      <alignment horizontal="center" vertical="center" wrapText="1"/>
    </xf>
    <xf numFmtId="0" fontId="21" fillId="0" borderId="0" xfId="0" applyFont="1" applyBorder="1"/>
    <xf numFmtId="2" fontId="27" fillId="26" borderId="15" xfId="0" applyNumberFormat="1" applyFont="1" applyFill="1" applyBorder="1" applyAlignment="1">
      <alignment horizontal="center" vertical="center"/>
    </xf>
    <xf numFmtId="2" fontId="27" fillId="25" borderId="15" xfId="0" applyNumberFormat="1" applyFont="1" applyFill="1" applyBorder="1" applyAlignment="1">
      <alignment horizontal="center" vertical="center"/>
    </xf>
    <xf numFmtId="1" fontId="27" fillId="25" borderId="15" xfId="0" applyNumberFormat="1" applyFont="1" applyFill="1" applyBorder="1" applyAlignment="1">
      <alignment horizontal="center" vertical="center"/>
    </xf>
    <xf numFmtId="3" fontId="27" fillId="0" borderId="15" xfId="0" applyNumberFormat="1" applyFont="1" applyFill="1" applyBorder="1" applyAlignment="1">
      <alignment horizontal="center" vertical="center"/>
    </xf>
    <xf numFmtId="4" fontId="27" fillId="0" borderId="15" xfId="0" applyNumberFormat="1" applyFont="1" applyFill="1" applyBorder="1" applyAlignment="1">
      <alignment horizontal="left" vertical="distributed" wrapText="1"/>
    </xf>
    <xf numFmtId="0" fontId="0" fillId="0" borderId="15" xfId="0" applyBorder="1" applyAlignment="1">
      <alignment horizontal="center" vertical="center"/>
    </xf>
    <xf numFmtId="0" fontId="53" fillId="63" borderId="15" xfId="0" applyFont="1" applyFill="1" applyBorder="1" applyAlignment="1">
      <alignment horizontal="center" vertical="center" wrapText="1"/>
    </xf>
    <xf numFmtId="0" fontId="53" fillId="64" borderId="15" xfId="0" applyFont="1" applyFill="1" applyBorder="1" applyAlignment="1">
      <alignment horizontal="center" vertical="center" wrapText="1"/>
    </xf>
    <xf numFmtId="0" fontId="21" fillId="0" borderId="15" xfId="0" applyFont="1" applyFill="1" applyBorder="1"/>
    <xf numFmtId="0" fontId="27" fillId="26" borderId="15" xfId="0" applyFont="1" applyFill="1" applyBorder="1" applyAlignment="1">
      <alignment horizontal="center" vertical="center" wrapText="1"/>
    </xf>
    <xf numFmtId="14" fontId="22" fillId="26" borderId="15" xfId="0" applyNumberFormat="1" applyFont="1" applyFill="1" applyBorder="1" applyAlignment="1">
      <alignment horizontal="left" vertical="center"/>
    </xf>
    <xf numFmtId="49" fontId="22" fillId="26" borderId="15" xfId="0" applyNumberFormat="1" applyFont="1" applyFill="1" applyBorder="1" applyAlignment="1">
      <alignment horizontal="center" vertical="center"/>
    </xf>
    <xf numFmtId="0" fontId="21" fillId="26" borderId="15" xfId="0" applyFont="1" applyFill="1" applyBorder="1" applyAlignment="1">
      <alignment horizontal="center" vertical="center"/>
    </xf>
    <xf numFmtId="49" fontId="27" fillId="26" borderId="15" xfId="0" applyNumberFormat="1" applyFont="1" applyFill="1" applyBorder="1" applyAlignment="1">
      <alignment horizontal="center" vertical="center"/>
    </xf>
    <xf numFmtId="165" fontId="27" fillId="26" borderId="15" xfId="0" applyNumberFormat="1" applyFont="1" applyFill="1" applyBorder="1" applyAlignment="1">
      <alignment horizontal="center" vertical="center"/>
    </xf>
    <xf numFmtId="49" fontId="21" fillId="26" borderId="15" xfId="0" applyNumberFormat="1" applyFont="1" applyFill="1" applyBorder="1" applyAlignment="1">
      <alignment horizontal="center"/>
    </xf>
    <xf numFmtId="0" fontId="52" fillId="26" borderId="15" xfId="0" applyFont="1" applyFill="1" applyBorder="1" applyAlignment="1">
      <alignment horizontal="center" vertical="center"/>
    </xf>
    <xf numFmtId="49" fontId="52" fillId="26" borderId="15" xfId="0" applyNumberFormat="1" applyFont="1" applyFill="1" applyBorder="1" applyAlignment="1">
      <alignment horizontal="center" vertical="center"/>
    </xf>
    <xf numFmtId="0" fontId="52" fillId="26" borderId="15" xfId="0" applyFont="1" applyFill="1" applyBorder="1" applyAlignment="1">
      <alignment horizontal="center" vertical="center" wrapText="1"/>
    </xf>
    <xf numFmtId="2" fontId="27" fillId="65" borderId="15" xfId="0" applyNumberFormat="1" applyFont="1" applyFill="1" applyBorder="1" applyAlignment="1">
      <alignment horizontal="center" vertical="center"/>
    </xf>
    <xf numFmtId="1" fontId="27" fillId="26" borderId="15" xfId="0" applyNumberFormat="1" applyFont="1" applyFill="1" applyBorder="1" applyAlignment="1">
      <alignment horizontal="center" vertical="center"/>
    </xf>
    <xf numFmtId="0" fontId="51" fillId="26" borderId="0" xfId="0" applyFont="1" applyFill="1" applyAlignment="1">
      <alignment horizontal="center" vertical="center" wrapText="1"/>
    </xf>
    <xf numFmtId="0" fontId="27" fillId="26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49" fillId="0" borderId="10" xfId="0" applyFont="1" applyBorder="1" applyAlignment="1">
      <alignment horizontal="center" textRotation="90"/>
    </xf>
    <xf numFmtId="0" fontId="49" fillId="0" borderId="26" xfId="0" applyFont="1" applyBorder="1" applyAlignment="1">
      <alignment horizontal="center" textRotation="90"/>
    </xf>
    <xf numFmtId="0" fontId="48" fillId="0" borderId="10" xfId="0" applyFont="1" applyBorder="1" applyAlignment="1">
      <alignment horizontal="center" textRotation="90"/>
    </xf>
    <xf numFmtId="0" fontId="48" fillId="0" borderId="26" xfId="0" applyFont="1" applyBorder="1" applyAlignment="1">
      <alignment horizontal="center" textRotation="90"/>
    </xf>
    <xf numFmtId="0" fontId="0" fillId="0" borderId="1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44" fillId="0" borderId="11" xfId="0" applyFont="1" applyBorder="1" applyAlignment="1">
      <alignment horizontal="center"/>
    </xf>
    <xf numFmtId="0" fontId="44" fillId="0" borderId="0" xfId="0" applyFont="1" applyAlignment="1">
      <alignment horizontal="center"/>
    </xf>
    <xf numFmtId="0" fontId="44" fillId="29" borderId="0" xfId="0" applyFont="1" applyFill="1" applyAlignment="1">
      <alignment horizontal="center"/>
    </xf>
  </cellXfs>
  <cellStyles count="110">
    <cellStyle name=" 1" xfId="2" xr:uid="{00000000-0005-0000-0000-000000000000}"/>
    <cellStyle name="_1_Проект СОКИ_ОК" xfId="3" xr:uid="{00000000-0005-0000-0000-000001000000}"/>
    <cellStyle name="20% — акцент1" xfId="73" builtinId="30" customBuiltin="1"/>
    <cellStyle name="20% - Акцент1 2" xfId="4" xr:uid="{00000000-0005-0000-0000-000003000000}"/>
    <cellStyle name="20% — акцент2" xfId="76" builtinId="34" customBuiltin="1"/>
    <cellStyle name="20% - Акцент2 2" xfId="5" xr:uid="{00000000-0005-0000-0000-000005000000}"/>
    <cellStyle name="20% — акцент3" xfId="79" builtinId="38" customBuiltin="1"/>
    <cellStyle name="20% - Акцент3 2" xfId="6" xr:uid="{00000000-0005-0000-0000-000007000000}"/>
    <cellStyle name="20% — акцент4" xfId="82" builtinId="42" customBuiltin="1"/>
    <cellStyle name="20% - Акцент4 2" xfId="7" xr:uid="{00000000-0005-0000-0000-000009000000}"/>
    <cellStyle name="20% — акцент5" xfId="85" builtinId="46" customBuiltin="1"/>
    <cellStyle name="20% - Акцент5 2" xfId="8" xr:uid="{00000000-0005-0000-0000-00000B000000}"/>
    <cellStyle name="20% — акцент6" xfId="88" builtinId="50" customBuiltin="1"/>
    <cellStyle name="20% - Акцент6 2" xfId="9" xr:uid="{00000000-0005-0000-0000-00000D000000}"/>
    <cellStyle name="40% — акцент1" xfId="74" builtinId="31" customBuiltin="1"/>
    <cellStyle name="40% - Акцент1 2" xfId="10" xr:uid="{00000000-0005-0000-0000-00000F000000}"/>
    <cellStyle name="40% — акцент2" xfId="77" builtinId="35" customBuiltin="1"/>
    <cellStyle name="40% - Акцент2 2" xfId="11" xr:uid="{00000000-0005-0000-0000-000011000000}"/>
    <cellStyle name="40% — акцент3" xfId="80" builtinId="39" customBuiltin="1"/>
    <cellStyle name="40% - Акцент3 2" xfId="12" xr:uid="{00000000-0005-0000-0000-000013000000}"/>
    <cellStyle name="40% — акцент4" xfId="83" builtinId="43" customBuiltin="1"/>
    <cellStyle name="40% - Акцент4 2" xfId="13" xr:uid="{00000000-0005-0000-0000-000015000000}"/>
    <cellStyle name="40% — акцент5" xfId="86" builtinId="47" customBuiltin="1"/>
    <cellStyle name="40% - Акцент5 2" xfId="14" xr:uid="{00000000-0005-0000-0000-000017000000}"/>
    <cellStyle name="40% — акцент6" xfId="89" builtinId="51" customBuiltin="1"/>
    <cellStyle name="40% - Акцент6 2" xfId="15" xr:uid="{00000000-0005-0000-0000-000019000000}"/>
    <cellStyle name="60% - Акцент1 2" xfId="16" xr:uid="{00000000-0005-0000-0000-00001A000000}"/>
    <cellStyle name="60% — акцент1 2" xfId="91" xr:uid="{00000000-0005-0000-0000-00001B000000}"/>
    <cellStyle name="60% — акцент1 3" xfId="98" xr:uid="{00000000-0005-0000-0000-00001C000000}"/>
    <cellStyle name="60% — акцент1 4" xfId="100" xr:uid="{00000000-0005-0000-0000-00001D000000}"/>
    <cellStyle name="60% - Акцент2 2" xfId="17" xr:uid="{00000000-0005-0000-0000-00001E000000}"/>
    <cellStyle name="60% — акцент2 2" xfId="92" xr:uid="{00000000-0005-0000-0000-00001F000000}"/>
    <cellStyle name="60% — акцент2 3" xfId="99" xr:uid="{00000000-0005-0000-0000-000020000000}"/>
    <cellStyle name="60% — акцент2 4" xfId="104" xr:uid="{00000000-0005-0000-0000-000021000000}"/>
    <cellStyle name="60% - Акцент3 2" xfId="18" xr:uid="{00000000-0005-0000-0000-000022000000}"/>
    <cellStyle name="60% — акцент3 2" xfId="93" xr:uid="{00000000-0005-0000-0000-000023000000}"/>
    <cellStyle name="60% — акцент3 3" xfId="102" xr:uid="{00000000-0005-0000-0000-000024000000}"/>
    <cellStyle name="60% — акцент3 4" xfId="97" xr:uid="{00000000-0005-0000-0000-000025000000}"/>
    <cellStyle name="60% - Акцент4 2" xfId="19" xr:uid="{00000000-0005-0000-0000-000026000000}"/>
    <cellStyle name="60% — акцент4 2" xfId="94" xr:uid="{00000000-0005-0000-0000-000027000000}"/>
    <cellStyle name="60% — акцент4 3" xfId="103" xr:uid="{00000000-0005-0000-0000-000028000000}"/>
    <cellStyle name="60% — акцент4 4" xfId="101" xr:uid="{00000000-0005-0000-0000-000029000000}"/>
    <cellStyle name="60% - Акцент5 2" xfId="20" xr:uid="{00000000-0005-0000-0000-00002A000000}"/>
    <cellStyle name="60% — акцент5 2" xfId="95" xr:uid="{00000000-0005-0000-0000-00002B000000}"/>
    <cellStyle name="60% — акцент5 3" xfId="105" xr:uid="{00000000-0005-0000-0000-00002C000000}"/>
    <cellStyle name="60% — акцент5 4" xfId="107" xr:uid="{00000000-0005-0000-0000-00002D000000}"/>
    <cellStyle name="60% - Акцент6 2" xfId="21" xr:uid="{00000000-0005-0000-0000-00002E000000}"/>
    <cellStyle name="60% — акцент6 2" xfId="96" xr:uid="{00000000-0005-0000-0000-00002F000000}"/>
    <cellStyle name="60% — акцент6 3" xfId="106" xr:uid="{00000000-0005-0000-0000-000030000000}"/>
    <cellStyle name="60% — акцент6 4" xfId="108" xr:uid="{00000000-0005-0000-0000-000031000000}"/>
    <cellStyle name="Акцент1" xfId="72" builtinId="29" customBuiltin="1"/>
    <cellStyle name="Акцент1 2" xfId="22" xr:uid="{00000000-0005-0000-0000-000033000000}"/>
    <cellStyle name="Акцент2" xfId="75" builtinId="33" customBuiltin="1"/>
    <cellStyle name="Акцент2 2" xfId="23" xr:uid="{00000000-0005-0000-0000-000035000000}"/>
    <cellStyle name="Акцент3" xfId="78" builtinId="37" customBuiltin="1"/>
    <cellStyle name="Акцент3 2" xfId="24" xr:uid="{00000000-0005-0000-0000-000037000000}"/>
    <cellStyle name="Акцент4" xfId="81" builtinId="41" customBuiltin="1"/>
    <cellStyle name="Акцент4 2" xfId="25" xr:uid="{00000000-0005-0000-0000-000039000000}"/>
    <cellStyle name="Акцент5" xfId="84" builtinId="45" customBuiltin="1"/>
    <cellStyle name="Акцент5 2" xfId="26" xr:uid="{00000000-0005-0000-0000-00003B000000}"/>
    <cellStyle name="Акцент6" xfId="87" builtinId="49" customBuiltin="1"/>
    <cellStyle name="Акцент6 2" xfId="27" xr:uid="{00000000-0005-0000-0000-00003D000000}"/>
    <cellStyle name="Ввод " xfId="63" builtinId="20" customBuiltin="1"/>
    <cellStyle name="Ввод  2" xfId="28" xr:uid="{00000000-0005-0000-0000-00003F000000}"/>
    <cellStyle name="Вывод" xfId="64" builtinId="21" customBuiltin="1"/>
    <cellStyle name="Вывод 2" xfId="29" xr:uid="{00000000-0005-0000-0000-000041000000}"/>
    <cellStyle name="Вычисление" xfId="65" builtinId="22" customBuiltin="1"/>
    <cellStyle name="Вычисление 2" xfId="30" xr:uid="{00000000-0005-0000-0000-000043000000}"/>
    <cellStyle name="Гиперссылка" xfId="51" builtinId="8" hidden="1"/>
    <cellStyle name="Гиперссылка" xfId="53" builtinId="8" hidden="1"/>
    <cellStyle name="Заголовок 1" xfId="57" builtinId="16" customBuiltin="1"/>
    <cellStyle name="Заголовок 1 2" xfId="31" xr:uid="{00000000-0005-0000-0000-000047000000}"/>
    <cellStyle name="Заголовок 2" xfId="58" builtinId="17" customBuiltin="1"/>
    <cellStyle name="Заголовок 2 2" xfId="32" xr:uid="{00000000-0005-0000-0000-000049000000}"/>
    <cellStyle name="Заголовок 3" xfId="59" builtinId="18" customBuiltin="1"/>
    <cellStyle name="Заголовок 3 2" xfId="33" xr:uid="{00000000-0005-0000-0000-00004B000000}"/>
    <cellStyle name="Заголовок 4" xfId="60" builtinId="19" customBuiltin="1"/>
    <cellStyle name="Заголовок 4 2" xfId="34" xr:uid="{00000000-0005-0000-0000-00004D000000}"/>
    <cellStyle name="Итог" xfId="71" builtinId="25" customBuiltin="1"/>
    <cellStyle name="Итог 2" xfId="35" xr:uid="{00000000-0005-0000-0000-00004F000000}"/>
    <cellStyle name="Контрольная ячейка" xfId="67" builtinId="23" customBuiltin="1"/>
    <cellStyle name="Контрольная ячейка 2" xfId="36" xr:uid="{00000000-0005-0000-0000-000051000000}"/>
    <cellStyle name="Название" xfId="56" builtinId="15" customBuiltin="1"/>
    <cellStyle name="Название 2" xfId="37" xr:uid="{00000000-0005-0000-0000-000053000000}"/>
    <cellStyle name="Нейтральный 2" xfId="38" xr:uid="{00000000-0005-0000-0000-000054000000}"/>
    <cellStyle name="Нейтральный 3" xfId="90" xr:uid="{00000000-0005-0000-0000-000055000000}"/>
    <cellStyle name="Обычный" xfId="0" builtinId="0"/>
    <cellStyle name="Обычный 2" xfId="39" xr:uid="{00000000-0005-0000-0000-000057000000}"/>
    <cellStyle name="Обычный 2 2" xfId="50" xr:uid="{00000000-0005-0000-0000-000058000000}"/>
    <cellStyle name="Обычный 2 2 2" xfId="109" xr:uid="{00000000-0005-0000-0000-000059000000}"/>
    <cellStyle name="Обычный 3" xfId="40" xr:uid="{00000000-0005-0000-0000-00005A000000}"/>
    <cellStyle name="Обычный 4" xfId="1" xr:uid="{00000000-0005-0000-0000-00005B000000}"/>
    <cellStyle name="Обычный 5" xfId="55" xr:uid="{00000000-0005-0000-0000-00005C000000}"/>
    <cellStyle name="Открывавшаяся гиперссылка" xfId="52" builtinId="9" hidden="1"/>
    <cellStyle name="Открывавшаяся гиперссылка" xfId="54" builtinId="9" hidden="1"/>
    <cellStyle name="Плохой" xfId="62" builtinId="27" customBuiltin="1"/>
    <cellStyle name="Плохой 2" xfId="41" xr:uid="{00000000-0005-0000-0000-000060000000}"/>
    <cellStyle name="Пояснение" xfId="70" builtinId="53" customBuiltin="1"/>
    <cellStyle name="Пояснение 2" xfId="42" xr:uid="{00000000-0005-0000-0000-000062000000}"/>
    <cellStyle name="Примечание" xfId="69" builtinId="10" customBuiltin="1"/>
    <cellStyle name="Примечание 2" xfId="43" xr:uid="{00000000-0005-0000-0000-000064000000}"/>
    <cellStyle name="Процентный 2" xfId="44" xr:uid="{00000000-0005-0000-0000-000065000000}"/>
    <cellStyle name="Связанная ячейка" xfId="66" builtinId="24" customBuiltin="1"/>
    <cellStyle name="Связанная ячейка 2" xfId="45" xr:uid="{00000000-0005-0000-0000-000067000000}"/>
    <cellStyle name="Стиль 1" xfId="46" xr:uid="{00000000-0005-0000-0000-000068000000}"/>
    <cellStyle name="Текст предупреждения" xfId="68" builtinId="11" customBuiltin="1"/>
    <cellStyle name="Текст предупреждения 2" xfId="47" xr:uid="{00000000-0005-0000-0000-00006A000000}"/>
    <cellStyle name="Финансовый 2" xfId="48" xr:uid="{00000000-0005-0000-0000-00006B000000}"/>
    <cellStyle name="Хороший" xfId="61" builtinId="26" customBuiltin="1"/>
    <cellStyle name="Хороший 2" xfId="49" xr:uid="{00000000-0005-0000-0000-00006D000000}"/>
  </cellStyles>
  <dxfs count="10">
    <dxf>
      <alignment horizontal="general" vertical="top" textRotation="0" wrapText="1" indent="0" justifyLastLine="0" shrinkToFit="0" readingOrder="0"/>
      <border diagonalUp="0" diagonalDown="0">
        <left style="thin">
          <color rgb="FFCCC085"/>
        </left>
        <right/>
        <top style="thin">
          <color rgb="FFCCC085"/>
        </top>
        <bottom style="thin">
          <color rgb="FFCCC085"/>
        </bottom>
        <vertical/>
        <horizontal/>
      </border>
    </dxf>
    <dxf>
      <border outline="0">
        <top style="thin">
          <color rgb="FFCCC085"/>
        </top>
      </border>
    </dxf>
    <dxf>
      <border outline="0">
        <left style="thin">
          <color rgb="FFCCC085"/>
        </left>
        <top style="thin">
          <color rgb="FFCCC085"/>
        </top>
        <bottom style="thin">
          <color rgb="FFCCC085"/>
        </bottom>
      </border>
    </dxf>
    <dxf>
      <alignment horizontal="general" vertical="top" textRotation="0" wrapText="1" indent="0" justifyLastLine="0" shrinkToFit="0" readingOrder="0"/>
    </dxf>
    <dxf>
      <border outline="0">
        <bottom style="thin">
          <color rgb="FFCCC0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4ECC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CCC085"/>
        </left>
        <right style="thin">
          <color rgb="FFCCC085"/>
        </right>
        <top style="thin">
          <color rgb="FFCCC085"/>
        </top>
        <bottom style="thin">
          <color rgb="FFCCC085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  <border diagonalUp="0" diagonalDown="0">
        <left style="thin">
          <color rgb="FFCCC085"/>
        </left>
        <right style="thin">
          <color rgb="FFCCC085"/>
        </right>
        <top style="thin">
          <color rgb="FFCCC085"/>
        </top>
        <bottom style="thin">
          <color rgb="FFCCC085"/>
        </bottom>
        <vertical/>
        <horizontal/>
      </border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A6" totalsRowShown="0">
  <autoFilter ref="A1:A6" xr:uid="{00000000-0009-0000-0100-000001000000}"/>
  <tableColumns count="1">
    <tableColumn id="1" xr3:uid="{00000000-0010-0000-0000-000001000000}" name="Группы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4" displayName="Таблица4" ref="H1:H34" totalsRowShown="0" dataDxfId="9">
  <autoFilter ref="H1:H34" xr:uid="{00000000-0009-0000-0100-000002000000}"/>
  <sortState xmlns:xlrd2="http://schemas.microsoft.com/office/spreadsheetml/2017/richdata2" ref="H2:H36">
    <sortCondition ref="H1:H36"/>
  </sortState>
  <tableColumns count="1">
    <tableColumn id="1" xr3:uid="{00000000-0010-0000-0100-000001000000}" name="Фасовка" dataDxfId="8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2" displayName="Таблица2" ref="C1:C28" totalsRowShown="0" dataDxfId="7">
  <autoFilter ref="C1:C28" xr:uid="{00000000-0009-0000-0100-000003000000}"/>
  <sortState xmlns:xlrd2="http://schemas.microsoft.com/office/spreadsheetml/2017/richdata2" ref="C2:C32">
    <sortCondition ref="C1:C32"/>
  </sortState>
  <tableColumns count="1">
    <tableColumn id="1" xr3:uid="{00000000-0010-0000-0200-000001000000}" name="Вид" dataDxfId="6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Таблица3" displayName="Таблица3" ref="E1:E86" totalsRowShown="0" headerRowDxfId="5" dataDxfId="3" headerRowBorderDxfId="4" tableBorderDxfId="2" totalsRowBorderDxfId="1">
  <autoFilter ref="E1:E86" xr:uid="{00000000-0009-0000-0100-000004000000}"/>
  <sortState xmlns:xlrd2="http://schemas.microsoft.com/office/spreadsheetml/2017/richdata2" ref="E2:E93">
    <sortCondition ref="E1:E93"/>
  </sortState>
  <tableColumns count="1">
    <tableColumn id="1" xr3:uid="{00000000-0010-0000-0300-000001000000}" name="Вкус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526"/>
  <sheetViews>
    <sheetView workbookViewId="0">
      <selection activeCell="F9" sqref="F9"/>
    </sheetView>
  </sheetViews>
  <sheetFormatPr defaultRowHeight="15"/>
  <cols>
    <col min="1" max="1" width="34.42578125" style="9" customWidth="1"/>
    <col min="2" max="2" width="16.42578125" style="9" customWidth="1"/>
  </cols>
  <sheetData>
    <row r="2" spans="1:4">
      <c r="A2" s="4" t="s">
        <v>20</v>
      </c>
      <c r="B2" s="4" t="s">
        <v>4</v>
      </c>
      <c r="C2" s="4" t="s">
        <v>191</v>
      </c>
      <c r="D2" s="10" t="s">
        <v>0</v>
      </c>
    </row>
    <row r="3" spans="1:4">
      <c r="A3" s="4" t="s">
        <v>163</v>
      </c>
      <c r="B3" s="4" t="s">
        <v>25</v>
      </c>
      <c r="C3" s="4">
        <v>521294.98273157631</v>
      </c>
    </row>
    <row r="4" spans="1:4">
      <c r="A4" s="4" t="s">
        <v>163</v>
      </c>
      <c r="B4" s="4" t="s">
        <v>28</v>
      </c>
      <c r="C4" s="4">
        <v>76756.401015413576</v>
      </c>
    </row>
    <row r="5" spans="1:4">
      <c r="A5" s="4" t="s">
        <v>163</v>
      </c>
      <c r="B5" s="4" t="s">
        <v>26</v>
      </c>
      <c r="C5" s="4">
        <v>29843.494145199074</v>
      </c>
    </row>
    <row r="6" spans="1:4">
      <c r="A6" s="4" t="s">
        <v>163</v>
      </c>
      <c r="B6" s="4" t="s">
        <v>21</v>
      </c>
      <c r="C6" s="4">
        <v>29516.205411487415</v>
      </c>
    </row>
    <row r="7" spans="1:4">
      <c r="A7" s="4" t="s">
        <v>163</v>
      </c>
      <c r="B7" s="4" t="s">
        <v>27</v>
      </c>
      <c r="C7" s="4">
        <v>14586.802799468762</v>
      </c>
    </row>
    <row r="8" spans="1:4">
      <c r="A8" s="4" t="s">
        <v>161</v>
      </c>
      <c r="B8" s="4" t="s">
        <v>25</v>
      </c>
      <c r="C8" s="4">
        <v>461523.93777633877</v>
      </c>
    </row>
    <row r="9" spans="1:4">
      <c r="A9" s="4" t="s">
        <v>161</v>
      </c>
      <c r="B9" s="4" t="s">
        <v>28</v>
      </c>
      <c r="C9" s="4">
        <v>78754.585694330468</v>
      </c>
    </row>
    <row r="10" spans="1:4">
      <c r="A10" s="4" t="s">
        <v>161</v>
      </c>
      <c r="B10" s="4" t="s">
        <v>26</v>
      </c>
      <c r="C10" s="4">
        <v>21891.403898398465</v>
      </c>
    </row>
    <row r="11" spans="1:4">
      <c r="A11" s="4" t="s">
        <v>161</v>
      </c>
      <c r="B11" s="4" t="s">
        <v>21</v>
      </c>
      <c r="C11" s="4">
        <v>44288.383379484258</v>
      </c>
    </row>
    <row r="12" spans="1:4">
      <c r="A12" s="4" t="s">
        <v>161</v>
      </c>
      <c r="B12" s="4" t="s">
        <v>27</v>
      </c>
      <c r="C12" s="4">
        <v>6973.7299363898219</v>
      </c>
    </row>
    <row r="13" spans="1:4">
      <c r="A13" s="4" t="s">
        <v>160</v>
      </c>
      <c r="B13" s="4" t="s">
        <v>25</v>
      </c>
      <c r="C13" s="4">
        <v>1066089.0948623556</v>
      </c>
    </row>
    <row r="14" spans="1:4">
      <c r="A14" s="4" t="s">
        <v>160</v>
      </c>
      <c r="B14" s="4" t="s">
        <v>28</v>
      </c>
      <c r="C14" s="4">
        <v>106672.14628935876</v>
      </c>
    </row>
    <row r="15" spans="1:4">
      <c r="A15" s="4" t="s">
        <v>160</v>
      </c>
      <c r="B15" s="4" t="s">
        <v>26</v>
      </c>
      <c r="C15" s="4">
        <v>17033.883354114707</v>
      </c>
    </row>
    <row r="16" spans="1:4">
      <c r="A16" s="4" t="s">
        <v>160</v>
      </c>
      <c r="B16" s="4" t="s">
        <v>21</v>
      </c>
      <c r="C16" s="4">
        <v>14715.419544553466</v>
      </c>
    </row>
    <row r="17" spans="1:3">
      <c r="A17" s="4" t="s">
        <v>160</v>
      </c>
      <c r="B17" s="4" t="s">
        <v>27</v>
      </c>
      <c r="C17" s="4">
        <v>3258.2729222074468</v>
      </c>
    </row>
    <row r="18" spans="1:3">
      <c r="A18" s="4" t="s">
        <v>165</v>
      </c>
      <c r="B18" s="4" t="s">
        <v>25</v>
      </c>
      <c r="C18" s="4">
        <v>1539783.9408719221</v>
      </c>
    </row>
    <row r="19" spans="1:3">
      <c r="A19" s="4" t="s">
        <v>165</v>
      </c>
      <c r="B19" s="4" t="s">
        <v>28</v>
      </c>
      <c r="C19" s="4">
        <v>291907.50620700448</v>
      </c>
    </row>
    <row r="20" spans="1:3">
      <c r="A20" s="4" t="s">
        <v>165</v>
      </c>
      <c r="B20" s="4" t="s">
        <v>26</v>
      </c>
      <c r="C20" s="4">
        <v>52830.689790990968</v>
      </c>
    </row>
    <row r="21" spans="1:3">
      <c r="A21" s="4" t="s">
        <v>165</v>
      </c>
      <c r="B21" s="4" t="s">
        <v>21</v>
      </c>
      <c r="C21" s="4">
        <v>55223.220983254061</v>
      </c>
    </row>
    <row r="22" spans="1:3">
      <c r="A22" s="4" t="s">
        <v>165</v>
      </c>
      <c r="B22" s="4" t="s">
        <v>27</v>
      </c>
      <c r="C22" s="4">
        <v>9841.7430150856435</v>
      </c>
    </row>
    <row r="23" spans="1:3">
      <c r="A23" s="4" t="s">
        <v>157</v>
      </c>
      <c r="B23" s="4" t="s">
        <v>25</v>
      </c>
      <c r="C23" s="4">
        <v>463088.64027675329</v>
      </c>
    </row>
    <row r="24" spans="1:3">
      <c r="A24" s="4" t="s">
        <v>157</v>
      </c>
      <c r="B24" s="4" t="s">
        <v>28</v>
      </c>
      <c r="C24" s="4">
        <v>76997.954877957847</v>
      </c>
    </row>
    <row r="25" spans="1:3">
      <c r="A25" s="4" t="s">
        <v>157</v>
      </c>
      <c r="B25" s="4" t="s">
        <v>26</v>
      </c>
      <c r="C25" s="4">
        <v>24140.156728571419</v>
      </c>
    </row>
    <row r="26" spans="1:3">
      <c r="A26" s="4" t="s">
        <v>157</v>
      </c>
      <c r="B26" s="4" t="s">
        <v>21</v>
      </c>
      <c r="C26" s="4">
        <v>23807.458916676234</v>
      </c>
    </row>
    <row r="27" spans="1:3">
      <c r="A27" s="4" t="s">
        <v>157</v>
      </c>
      <c r="B27" s="4" t="s">
        <v>27</v>
      </c>
      <c r="C27" s="4">
        <v>4777.229287304689</v>
      </c>
    </row>
    <row r="28" spans="1:3">
      <c r="A28" s="4" t="s">
        <v>158</v>
      </c>
      <c r="B28" s="4" t="s">
        <v>25</v>
      </c>
      <c r="C28" s="4">
        <v>2876749.7066115406</v>
      </c>
    </row>
    <row r="29" spans="1:3">
      <c r="A29" s="4" t="s">
        <v>158</v>
      </c>
      <c r="B29" s="4" t="s">
        <v>28</v>
      </c>
      <c r="C29" s="4">
        <v>753514.0595099919</v>
      </c>
    </row>
    <row r="30" spans="1:3">
      <c r="A30" s="4" t="s">
        <v>158</v>
      </c>
      <c r="B30" s="4" t="s">
        <v>26</v>
      </c>
      <c r="C30" s="4">
        <v>528038.35691684356</v>
      </c>
    </row>
    <row r="31" spans="1:3">
      <c r="A31" s="4" t="s">
        <v>158</v>
      </c>
      <c r="B31" s="4" t="s">
        <v>21</v>
      </c>
      <c r="C31" s="4">
        <v>168519.158632304</v>
      </c>
    </row>
    <row r="32" spans="1:3">
      <c r="A32" s="4" t="s">
        <v>158</v>
      </c>
      <c r="B32" s="4" t="s">
        <v>27</v>
      </c>
      <c r="C32" s="4">
        <v>76333.023412559342</v>
      </c>
    </row>
    <row r="33" spans="1:3">
      <c r="A33" s="4" t="s">
        <v>162</v>
      </c>
      <c r="B33" s="4" t="s">
        <v>25</v>
      </c>
      <c r="C33" s="4">
        <v>299390.53978162323</v>
      </c>
    </row>
    <row r="34" spans="1:3">
      <c r="A34" s="4" t="s">
        <v>162</v>
      </c>
      <c r="B34" s="4" t="s">
        <v>28</v>
      </c>
      <c r="C34" s="4">
        <v>59414.127667073539</v>
      </c>
    </row>
    <row r="35" spans="1:3">
      <c r="A35" s="4" t="s">
        <v>162</v>
      </c>
      <c r="B35" s="4" t="s">
        <v>26</v>
      </c>
      <c r="C35" s="4">
        <v>0</v>
      </c>
    </row>
    <row r="36" spans="1:3">
      <c r="A36" s="4" t="s">
        <v>162</v>
      </c>
      <c r="B36" s="4" t="s">
        <v>21</v>
      </c>
      <c r="C36" s="4">
        <v>0</v>
      </c>
    </row>
    <row r="37" spans="1:3">
      <c r="A37" s="4" t="s">
        <v>162</v>
      </c>
      <c r="B37" s="4" t="s">
        <v>27</v>
      </c>
      <c r="C37" s="4">
        <v>711.39816787100972</v>
      </c>
    </row>
    <row r="38" spans="1:3">
      <c r="A38" s="4" t="s">
        <v>164</v>
      </c>
      <c r="B38" s="4" t="s">
        <v>25</v>
      </c>
      <c r="C38" s="4">
        <v>0</v>
      </c>
    </row>
    <row r="39" spans="1:3">
      <c r="A39" s="4" t="s">
        <v>164</v>
      </c>
      <c r="B39" s="4" t="s">
        <v>28</v>
      </c>
      <c r="C39" s="4">
        <v>0</v>
      </c>
    </row>
    <row r="40" spans="1:3">
      <c r="A40" s="4" t="s">
        <v>164</v>
      </c>
      <c r="B40" s="4" t="s">
        <v>26</v>
      </c>
      <c r="C40" s="4">
        <v>0</v>
      </c>
    </row>
    <row r="41" spans="1:3">
      <c r="A41" s="4" t="s">
        <v>164</v>
      </c>
      <c r="B41" s="4" t="s">
        <v>21</v>
      </c>
      <c r="C41" s="4">
        <v>0</v>
      </c>
    </row>
    <row r="42" spans="1:3">
      <c r="A42" s="4" t="s">
        <v>164</v>
      </c>
      <c r="B42" s="4" t="s">
        <v>27</v>
      </c>
      <c r="C42" s="4">
        <v>0</v>
      </c>
    </row>
    <row r="43" spans="1:3">
      <c r="A43" s="4" t="s">
        <v>159</v>
      </c>
      <c r="B43" s="4" t="s">
        <v>25</v>
      </c>
      <c r="C43" s="4">
        <v>260509.0717869233</v>
      </c>
    </row>
    <row r="44" spans="1:3">
      <c r="A44" s="4" t="s">
        <v>159</v>
      </c>
      <c r="B44" s="4" t="s">
        <v>28</v>
      </c>
      <c r="C44" s="4">
        <v>39308.141711892677</v>
      </c>
    </row>
    <row r="45" spans="1:3">
      <c r="A45" s="4" t="s">
        <v>159</v>
      </c>
      <c r="B45" s="4" t="s">
        <v>26</v>
      </c>
      <c r="C45" s="4">
        <v>7270.3016162109379</v>
      </c>
    </row>
    <row r="46" spans="1:3">
      <c r="A46" s="4" t="s">
        <v>159</v>
      </c>
      <c r="B46" s="4" t="s">
        <v>21</v>
      </c>
      <c r="C46" s="4">
        <v>11422.393486398969</v>
      </c>
    </row>
    <row r="47" spans="1:3">
      <c r="A47" s="4" t="s">
        <v>159</v>
      </c>
      <c r="B47" s="4" t="s">
        <v>27</v>
      </c>
      <c r="C47" s="4">
        <v>0</v>
      </c>
    </row>
    <row r="48" spans="1:3">
      <c r="A48" s="4" t="s">
        <v>169</v>
      </c>
      <c r="B48" s="4" t="s">
        <v>25</v>
      </c>
      <c r="C48" s="4">
        <v>1266141.2383861544</v>
      </c>
    </row>
    <row r="49" spans="1:3">
      <c r="A49" s="4" t="s">
        <v>169</v>
      </c>
      <c r="B49" s="4" t="s">
        <v>28</v>
      </c>
      <c r="C49" s="4">
        <v>297997.41903470742</v>
      </c>
    </row>
    <row r="50" spans="1:3">
      <c r="A50" s="4" t="s">
        <v>169</v>
      </c>
      <c r="B50" s="4" t="s">
        <v>26</v>
      </c>
      <c r="C50" s="4">
        <v>64727.253966666678</v>
      </c>
    </row>
    <row r="51" spans="1:3">
      <c r="A51" s="4" t="s">
        <v>169</v>
      </c>
      <c r="B51" s="4" t="s">
        <v>21</v>
      </c>
      <c r="C51" s="4">
        <v>46875.684346549278</v>
      </c>
    </row>
    <row r="52" spans="1:3">
      <c r="A52" s="4" t="s">
        <v>169</v>
      </c>
      <c r="B52" s="4" t="s">
        <v>27</v>
      </c>
      <c r="C52" s="4">
        <v>12884.704129406906</v>
      </c>
    </row>
    <row r="53" spans="1:3">
      <c r="A53" s="4" t="s">
        <v>166</v>
      </c>
      <c r="B53" s="4" t="s">
        <v>25</v>
      </c>
      <c r="C53" s="4">
        <v>1650150.1303545199</v>
      </c>
    </row>
    <row r="54" spans="1:3">
      <c r="A54" s="4" t="s">
        <v>166</v>
      </c>
      <c r="B54" s="4" t="s">
        <v>28</v>
      </c>
      <c r="C54" s="4">
        <v>252557.50396933389</v>
      </c>
    </row>
    <row r="55" spans="1:3">
      <c r="A55" s="4" t="s">
        <v>166</v>
      </c>
      <c r="B55" s="4" t="s">
        <v>26</v>
      </c>
      <c r="C55" s="4">
        <v>89564.704324454811</v>
      </c>
    </row>
    <row r="56" spans="1:3">
      <c r="A56" s="4" t="s">
        <v>166</v>
      </c>
      <c r="B56" s="4" t="s">
        <v>21</v>
      </c>
      <c r="C56" s="4">
        <v>80320.751254879811</v>
      </c>
    </row>
    <row r="57" spans="1:3">
      <c r="A57" s="4" t="s">
        <v>166</v>
      </c>
      <c r="B57" s="4" t="s">
        <v>27</v>
      </c>
      <c r="C57" s="4">
        <v>29846.096633670881</v>
      </c>
    </row>
    <row r="58" spans="1:3">
      <c r="A58" s="4" t="s">
        <v>154</v>
      </c>
      <c r="B58" s="4" t="s">
        <v>25</v>
      </c>
      <c r="C58" s="4">
        <v>2462414.0205804626</v>
      </c>
    </row>
    <row r="59" spans="1:3">
      <c r="A59" s="4" t="s">
        <v>154</v>
      </c>
      <c r="B59" s="4" t="s">
        <v>28</v>
      </c>
      <c r="C59" s="4">
        <v>488614.25889443717</v>
      </c>
    </row>
    <row r="60" spans="1:3">
      <c r="A60" s="4" t="s">
        <v>154</v>
      </c>
      <c r="B60" s="4" t="s">
        <v>26</v>
      </c>
      <c r="C60" s="4">
        <v>468939.76600529015</v>
      </c>
    </row>
    <row r="61" spans="1:3">
      <c r="A61" s="4" t="s">
        <v>154</v>
      </c>
      <c r="B61" s="4" t="s">
        <v>21</v>
      </c>
      <c r="C61" s="4">
        <v>90020.788183983721</v>
      </c>
    </row>
    <row r="62" spans="1:3">
      <c r="A62" s="4" t="s">
        <v>154</v>
      </c>
      <c r="B62" s="4" t="s">
        <v>27</v>
      </c>
      <c r="C62" s="4">
        <v>67243.325354769579</v>
      </c>
    </row>
    <row r="63" spans="1:3">
      <c r="A63" s="4" t="s">
        <v>156</v>
      </c>
      <c r="B63" s="4" t="s">
        <v>25</v>
      </c>
      <c r="C63" s="4">
        <v>1692143.3950217396</v>
      </c>
    </row>
    <row r="64" spans="1:3">
      <c r="A64" s="4" t="s">
        <v>156</v>
      </c>
      <c r="B64" s="4" t="s">
        <v>28</v>
      </c>
      <c r="C64" s="4">
        <v>339563.6117898869</v>
      </c>
    </row>
    <row r="65" spans="1:3">
      <c r="A65" s="4" t="s">
        <v>156</v>
      </c>
      <c r="B65" s="4" t="s">
        <v>26</v>
      </c>
      <c r="C65" s="4">
        <v>390468.21481717745</v>
      </c>
    </row>
    <row r="66" spans="1:3">
      <c r="A66" s="4" t="s">
        <v>156</v>
      </c>
      <c r="B66" s="4" t="s">
        <v>21</v>
      </c>
      <c r="C66" s="4">
        <v>100200.3226124003</v>
      </c>
    </row>
    <row r="67" spans="1:3">
      <c r="A67" s="4" t="s">
        <v>156</v>
      </c>
      <c r="B67" s="4" t="s">
        <v>27</v>
      </c>
      <c r="C67" s="4">
        <v>74578.374197987054</v>
      </c>
    </row>
    <row r="68" spans="1:3">
      <c r="A68" s="4" t="s">
        <v>155</v>
      </c>
      <c r="B68" s="4" t="s">
        <v>25</v>
      </c>
      <c r="C68" s="4">
        <v>5839889.1695268191</v>
      </c>
    </row>
    <row r="69" spans="1:3">
      <c r="A69" s="4" t="s">
        <v>155</v>
      </c>
      <c r="B69" s="4" t="s">
        <v>28</v>
      </c>
      <c r="C69" s="4">
        <v>1259327.4818161782</v>
      </c>
    </row>
    <row r="70" spans="1:3">
      <c r="A70" s="4" t="s">
        <v>155</v>
      </c>
      <c r="B70" s="4" t="s">
        <v>26</v>
      </c>
      <c r="C70" s="4">
        <v>1826199.3029360676</v>
      </c>
    </row>
    <row r="71" spans="1:3">
      <c r="A71" s="4" t="s">
        <v>155</v>
      </c>
      <c r="B71" s="4" t="s">
        <v>21</v>
      </c>
      <c r="C71" s="4">
        <v>269666.86100573</v>
      </c>
    </row>
    <row r="72" spans="1:3">
      <c r="A72" s="4" t="s">
        <v>155</v>
      </c>
      <c r="B72" s="4" t="s">
        <v>27</v>
      </c>
      <c r="C72" s="4">
        <v>348323.08102655038</v>
      </c>
    </row>
    <row r="73" spans="1:3">
      <c r="A73" s="4" t="s">
        <v>152</v>
      </c>
      <c r="B73" s="4" t="s">
        <v>25</v>
      </c>
      <c r="C73" s="4">
        <v>492195.16843129287</v>
      </c>
    </row>
    <row r="74" spans="1:3">
      <c r="A74" s="4" t="s">
        <v>152</v>
      </c>
      <c r="B74" s="4" t="s">
        <v>28</v>
      </c>
      <c r="C74" s="4">
        <v>427149.57986518851</v>
      </c>
    </row>
    <row r="75" spans="1:3">
      <c r="A75" s="4" t="s">
        <v>152</v>
      </c>
      <c r="B75" s="4" t="s">
        <v>26</v>
      </c>
      <c r="C75" s="4">
        <v>383648.20935439074</v>
      </c>
    </row>
    <row r="76" spans="1:3">
      <c r="A76" s="4" t="s">
        <v>152</v>
      </c>
      <c r="B76" s="4" t="s">
        <v>21</v>
      </c>
      <c r="C76" s="4">
        <v>90949.72095162081</v>
      </c>
    </row>
    <row r="77" spans="1:3">
      <c r="A77" s="4" t="s">
        <v>152</v>
      </c>
      <c r="B77" s="4" t="s">
        <v>27</v>
      </c>
      <c r="C77" s="4">
        <v>93150.685979077156</v>
      </c>
    </row>
    <row r="78" spans="1:3">
      <c r="A78" s="4" t="s">
        <v>151</v>
      </c>
      <c r="B78" s="4" t="s">
        <v>25</v>
      </c>
      <c r="C78" s="4">
        <v>583842.92203749542</v>
      </c>
    </row>
    <row r="79" spans="1:3">
      <c r="A79" s="4" t="s">
        <v>151</v>
      </c>
      <c r="B79" s="4" t="s">
        <v>28</v>
      </c>
      <c r="C79" s="4">
        <v>121995.63828535692</v>
      </c>
    </row>
    <row r="80" spans="1:3">
      <c r="A80" s="4" t="s">
        <v>151</v>
      </c>
      <c r="B80" s="4" t="s">
        <v>26</v>
      </c>
      <c r="C80" s="4">
        <v>298888.4970372332</v>
      </c>
    </row>
    <row r="81" spans="1:3">
      <c r="A81" s="4" t="s">
        <v>151</v>
      </c>
      <c r="B81" s="4" t="s">
        <v>21</v>
      </c>
      <c r="C81" s="4">
        <v>10774.70812770954</v>
      </c>
    </row>
    <row r="82" spans="1:3">
      <c r="A82" s="4" t="s">
        <v>151</v>
      </c>
      <c r="B82" s="4" t="s">
        <v>27</v>
      </c>
      <c r="C82" s="4">
        <v>14437.555893462562</v>
      </c>
    </row>
    <row r="83" spans="1:3">
      <c r="A83" s="4" t="s">
        <v>153</v>
      </c>
      <c r="B83" s="4" t="s">
        <v>25</v>
      </c>
      <c r="C83" s="4">
        <v>936624.38959382218</v>
      </c>
    </row>
    <row r="84" spans="1:3">
      <c r="A84" s="4" t="s">
        <v>153</v>
      </c>
      <c r="B84" s="4" t="s">
        <v>28</v>
      </c>
      <c r="C84" s="4">
        <v>197601.81749072135</v>
      </c>
    </row>
    <row r="85" spans="1:3">
      <c r="A85" s="4" t="s">
        <v>153</v>
      </c>
      <c r="B85" s="4" t="s">
        <v>26</v>
      </c>
      <c r="C85" s="4">
        <v>207266.05150733053</v>
      </c>
    </row>
    <row r="86" spans="1:3">
      <c r="A86" s="4" t="s">
        <v>153</v>
      </c>
      <c r="B86" s="4" t="s">
        <v>21</v>
      </c>
      <c r="C86" s="4">
        <v>38281.198808447232</v>
      </c>
    </row>
    <row r="87" spans="1:3">
      <c r="A87" s="4" t="s">
        <v>153</v>
      </c>
      <c r="B87" s="4" t="s">
        <v>27</v>
      </c>
      <c r="C87" s="4">
        <v>30713.707691605839</v>
      </c>
    </row>
    <row r="88" spans="1:3">
      <c r="A88" s="4" t="s">
        <v>150</v>
      </c>
      <c r="B88" s="4" t="s">
        <v>25</v>
      </c>
      <c r="C88" s="4">
        <v>1124631.8506246258</v>
      </c>
    </row>
    <row r="89" spans="1:3">
      <c r="A89" s="4" t="s">
        <v>150</v>
      </c>
      <c r="B89" s="4" t="s">
        <v>28</v>
      </c>
      <c r="C89" s="4">
        <v>104277.7968709022</v>
      </c>
    </row>
    <row r="90" spans="1:3">
      <c r="A90" s="4" t="s">
        <v>150</v>
      </c>
      <c r="B90" s="4" t="s">
        <v>26</v>
      </c>
      <c r="C90" s="4">
        <v>279005.32013504155</v>
      </c>
    </row>
    <row r="91" spans="1:3">
      <c r="A91" s="4" t="s">
        <v>150</v>
      </c>
      <c r="B91" s="4" t="s">
        <v>21</v>
      </c>
      <c r="C91" s="4">
        <v>51604.813858504982</v>
      </c>
    </row>
    <row r="92" spans="1:3">
      <c r="A92" s="4" t="s">
        <v>150</v>
      </c>
      <c r="B92" s="4" t="s">
        <v>27</v>
      </c>
      <c r="C92" s="4">
        <v>30881.696399169738</v>
      </c>
    </row>
    <row r="93" spans="1:3">
      <c r="A93" s="4" t="s">
        <v>149</v>
      </c>
      <c r="B93" s="4" t="s">
        <v>25</v>
      </c>
      <c r="C93" s="4">
        <v>3971240.3126372467</v>
      </c>
    </row>
    <row r="94" spans="1:3">
      <c r="A94" s="4" t="s">
        <v>149</v>
      </c>
      <c r="B94" s="4" t="s">
        <v>28</v>
      </c>
      <c r="C94" s="4">
        <v>2805451.1311590704</v>
      </c>
    </row>
    <row r="95" spans="1:3">
      <c r="A95" s="4" t="s">
        <v>149</v>
      </c>
      <c r="B95" s="4" t="s">
        <v>26</v>
      </c>
      <c r="C95" s="4">
        <v>1660882.2815864789</v>
      </c>
    </row>
    <row r="96" spans="1:3">
      <c r="A96" s="4" t="s">
        <v>149</v>
      </c>
      <c r="B96" s="4" t="s">
        <v>21</v>
      </c>
      <c r="C96" s="4">
        <v>379323.53582272533</v>
      </c>
    </row>
    <row r="97" spans="1:3">
      <c r="A97" s="4" t="s">
        <v>149</v>
      </c>
      <c r="B97" s="4" t="s">
        <v>27</v>
      </c>
      <c r="C97" s="4">
        <v>255274.71840304902</v>
      </c>
    </row>
    <row r="98" spans="1:3">
      <c r="A98" s="4" t="s">
        <v>147</v>
      </c>
      <c r="B98" s="4" t="s">
        <v>25</v>
      </c>
      <c r="C98" s="4">
        <v>626692.13937091082</v>
      </c>
    </row>
    <row r="99" spans="1:3">
      <c r="A99" s="4" t="s">
        <v>147</v>
      </c>
      <c r="B99" s="4" t="s">
        <v>28</v>
      </c>
      <c r="C99" s="4">
        <v>108438.88413687136</v>
      </c>
    </row>
    <row r="100" spans="1:3">
      <c r="A100" s="4" t="s">
        <v>147</v>
      </c>
      <c r="B100" s="4" t="s">
        <v>26</v>
      </c>
      <c r="C100" s="4">
        <v>108602.25375082094</v>
      </c>
    </row>
    <row r="101" spans="1:3">
      <c r="A101" s="4" t="s">
        <v>147</v>
      </c>
      <c r="B101" s="4" t="s">
        <v>21</v>
      </c>
      <c r="C101" s="4">
        <v>18378.74218871124</v>
      </c>
    </row>
    <row r="102" spans="1:3">
      <c r="A102" s="4" t="s">
        <v>147</v>
      </c>
      <c r="B102" s="4" t="s">
        <v>27</v>
      </c>
      <c r="C102" s="4">
        <v>7524.0793604804849</v>
      </c>
    </row>
    <row r="103" spans="1:3">
      <c r="A103" s="4" t="s">
        <v>170</v>
      </c>
      <c r="B103" s="4" t="s">
        <v>25</v>
      </c>
      <c r="C103" s="4">
        <v>1330582.6485971792</v>
      </c>
    </row>
    <row r="104" spans="1:3">
      <c r="A104" s="4" t="s">
        <v>170</v>
      </c>
      <c r="B104" s="4" t="s">
        <v>28</v>
      </c>
      <c r="C104" s="4">
        <v>657478.90314822935</v>
      </c>
    </row>
    <row r="105" spans="1:3">
      <c r="A105" s="4" t="s">
        <v>170</v>
      </c>
      <c r="B105" s="4" t="s">
        <v>26</v>
      </c>
      <c r="C105" s="4">
        <v>236533.50131266419</v>
      </c>
    </row>
    <row r="106" spans="1:3">
      <c r="A106" s="4" t="s">
        <v>170</v>
      </c>
      <c r="B106" s="4" t="s">
        <v>21</v>
      </c>
      <c r="C106" s="4">
        <v>59507.749587572667</v>
      </c>
    </row>
    <row r="107" spans="1:3">
      <c r="A107" s="4" t="s">
        <v>170</v>
      </c>
      <c r="B107" s="4" t="s">
        <v>27</v>
      </c>
      <c r="C107" s="4">
        <v>42595.105977166815</v>
      </c>
    </row>
    <row r="108" spans="1:3">
      <c r="A108" s="4" t="s">
        <v>140</v>
      </c>
      <c r="B108" s="4" t="s">
        <v>25</v>
      </c>
      <c r="C108" s="4">
        <v>3349736.8624543645</v>
      </c>
    </row>
    <row r="109" spans="1:3">
      <c r="A109" s="4" t="s">
        <v>140</v>
      </c>
      <c r="B109" s="4" t="s">
        <v>28</v>
      </c>
      <c r="C109" s="4">
        <v>446101.62814049801</v>
      </c>
    </row>
    <row r="110" spans="1:3">
      <c r="A110" s="4" t="s">
        <v>140</v>
      </c>
      <c r="B110" s="4" t="s">
        <v>26</v>
      </c>
      <c r="C110" s="4">
        <v>180909.32650919136</v>
      </c>
    </row>
    <row r="111" spans="1:3">
      <c r="A111" s="4" t="s">
        <v>140</v>
      </c>
      <c r="B111" s="4" t="s">
        <v>21</v>
      </c>
      <c r="C111" s="4">
        <v>137783.03180539716</v>
      </c>
    </row>
    <row r="112" spans="1:3">
      <c r="A112" s="4" t="s">
        <v>140</v>
      </c>
      <c r="B112" s="4" t="s">
        <v>27</v>
      </c>
      <c r="C112" s="4">
        <v>44765.261169200101</v>
      </c>
    </row>
    <row r="113" spans="1:3">
      <c r="A113" s="4" t="s">
        <v>148</v>
      </c>
      <c r="B113" s="4" t="s">
        <v>25</v>
      </c>
      <c r="C113" s="4">
        <v>1416932.4699100247</v>
      </c>
    </row>
    <row r="114" spans="1:3">
      <c r="A114" s="4" t="s">
        <v>148</v>
      </c>
      <c r="B114" s="4" t="s">
        <v>28</v>
      </c>
      <c r="C114" s="4">
        <v>176085.07322134293</v>
      </c>
    </row>
    <row r="115" spans="1:3">
      <c r="A115" s="4" t="s">
        <v>148</v>
      </c>
      <c r="B115" s="4" t="s">
        <v>26</v>
      </c>
      <c r="C115" s="4">
        <v>32830.078068037292</v>
      </c>
    </row>
    <row r="116" spans="1:3">
      <c r="A116" s="4" t="s">
        <v>148</v>
      </c>
      <c r="B116" s="4" t="s">
        <v>21</v>
      </c>
      <c r="C116" s="4">
        <v>24619.259595875003</v>
      </c>
    </row>
    <row r="117" spans="1:3">
      <c r="A117" s="4" t="s">
        <v>148</v>
      </c>
      <c r="B117" s="4" t="s">
        <v>27</v>
      </c>
      <c r="C117" s="4">
        <v>0</v>
      </c>
    </row>
    <row r="118" spans="1:3">
      <c r="A118" s="4" t="s">
        <v>139</v>
      </c>
      <c r="B118" s="4" t="s">
        <v>25</v>
      </c>
      <c r="C118" s="4">
        <v>928482.27797559334</v>
      </c>
    </row>
    <row r="119" spans="1:3">
      <c r="A119" s="4" t="s">
        <v>139</v>
      </c>
      <c r="B119" s="4" t="s">
        <v>28</v>
      </c>
      <c r="C119" s="4">
        <v>74942.103372607075</v>
      </c>
    </row>
    <row r="120" spans="1:3">
      <c r="A120" s="4" t="s">
        <v>139</v>
      </c>
      <c r="B120" s="4" t="s">
        <v>26</v>
      </c>
      <c r="C120" s="4">
        <v>26438.650093781049</v>
      </c>
    </row>
    <row r="121" spans="1:3">
      <c r="A121" s="4" t="s">
        <v>139</v>
      </c>
      <c r="B121" s="4" t="s">
        <v>21</v>
      </c>
      <c r="C121" s="4">
        <v>32940.448545183412</v>
      </c>
    </row>
    <row r="122" spans="1:3">
      <c r="A122" s="4" t="s">
        <v>139</v>
      </c>
      <c r="B122" s="4" t="s">
        <v>27</v>
      </c>
      <c r="C122" s="4">
        <v>13214.234438877891</v>
      </c>
    </row>
    <row r="123" spans="1:3">
      <c r="A123" s="4" t="s">
        <v>142</v>
      </c>
      <c r="B123" s="4" t="s">
        <v>25</v>
      </c>
      <c r="C123" s="4">
        <v>1185749.1269051433</v>
      </c>
    </row>
    <row r="124" spans="1:3">
      <c r="A124" s="4" t="s">
        <v>142</v>
      </c>
      <c r="B124" s="4" t="s">
        <v>28</v>
      </c>
      <c r="C124" s="4">
        <v>174818.1139656067</v>
      </c>
    </row>
    <row r="125" spans="1:3">
      <c r="A125" s="4" t="s">
        <v>142</v>
      </c>
      <c r="B125" s="4" t="s">
        <v>26</v>
      </c>
      <c r="C125" s="4">
        <v>7914.5930882812509</v>
      </c>
    </row>
    <row r="126" spans="1:3">
      <c r="A126" s="4" t="s">
        <v>142</v>
      </c>
      <c r="B126" s="4" t="s">
        <v>21</v>
      </c>
      <c r="C126" s="4">
        <v>5621.8017398609827</v>
      </c>
    </row>
    <row r="127" spans="1:3">
      <c r="A127" s="4" t="s">
        <v>142</v>
      </c>
      <c r="B127" s="4" t="s">
        <v>27</v>
      </c>
      <c r="C127" s="4">
        <v>668.9186699643343</v>
      </c>
    </row>
    <row r="128" spans="1:3">
      <c r="A128" s="4" t="s">
        <v>141</v>
      </c>
      <c r="B128" s="4" t="s">
        <v>25</v>
      </c>
      <c r="C128" s="4">
        <v>0</v>
      </c>
    </row>
    <row r="129" spans="1:3">
      <c r="A129" s="4" t="s">
        <v>141</v>
      </c>
      <c r="B129" s="4" t="s">
        <v>28</v>
      </c>
      <c r="C129" s="4">
        <v>0</v>
      </c>
    </row>
    <row r="130" spans="1:3">
      <c r="A130" s="4" t="s">
        <v>141</v>
      </c>
      <c r="B130" s="4" t="s">
        <v>26</v>
      </c>
      <c r="C130" s="4">
        <v>0</v>
      </c>
    </row>
    <row r="131" spans="1:3">
      <c r="A131" s="4" t="s">
        <v>141</v>
      </c>
      <c r="B131" s="4" t="s">
        <v>21</v>
      </c>
      <c r="C131" s="4">
        <v>0</v>
      </c>
    </row>
    <row r="132" spans="1:3">
      <c r="A132" s="4" t="s">
        <v>141</v>
      </c>
      <c r="B132" s="4" t="s">
        <v>27</v>
      </c>
      <c r="C132" s="4">
        <v>0</v>
      </c>
    </row>
    <row r="133" spans="1:3">
      <c r="A133" s="4" t="s">
        <v>143</v>
      </c>
      <c r="B133" s="4" t="s">
        <v>25</v>
      </c>
      <c r="C133" s="4">
        <v>538399.81453187752</v>
      </c>
    </row>
    <row r="134" spans="1:3">
      <c r="A134" s="4" t="s">
        <v>143</v>
      </c>
      <c r="B134" s="4" t="s">
        <v>28</v>
      </c>
      <c r="C134" s="4">
        <v>175862.21481635154</v>
      </c>
    </row>
    <row r="135" spans="1:3">
      <c r="A135" s="4" t="s">
        <v>143</v>
      </c>
      <c r="B135" s="4" t="s">
        <v>26</v>
      </c>
      <c r="C135" s="4">
        <v>68234.845964864697</v>
      </c>
    </row>
    <row r="136" spans="1:3">
      <c r="A136" s="4" t="s">
        <v>143</v>
      </c>
      <c r="B136" s="4" t="s">
        <v>21</v>
      </c>
      <c r="C136" s="4">
        <v>27843.505274632887</v>
      </c>
    </row>
    <row r="137" spans="1:3">
      <c r="A137" s="4" t="s">
        <v>143</v>
      </c>
      <c r="B137" s="4" t="s">
        <v>27</v>
      </c>
      <c r="C137" s="4">
        <v>9461.8230100655874</v>
      </c>
    </row>
    <row r="138" spans="1:3">
      <c r="A138" s="4" t="s">
        <v>144</v>
      </c>
      <c r="B138" s="4" t="s">
        <v>25</v>
      </c>
      <c r="C138" s="4">
        <v>0</v>
      </c>
    </row>
    <row r="139" spans="1:3">
      <c r="A139" s="4" t="s">
        <v>144</v>
      </c>
      <c r="B139" s="4" t="s">
        <v>28</v>
      </c>
      <c r="C139" s="4">
        <v>0</v>
      </c>
    </row>
    <row r="140" spans="1:3">
      <c r="A140" s="4" t="s">
        <v>144</v>
      </c>
      <c r="B140" s="4" t="s">
        <v>26</v>
      </c>
      <c r="C140" s="4">
        <v>0</v>
      </c>
    </row>
    <row r="141" spans="1:3">
      <c r="A141" s="4" t="s">
        <v>144</v>
      </c>
      <c r="B141" s="4" t="s">
        <v>21</v>
      </c>
      <c r="C141" s="4">
        <v>0</v>
      </c>
    </row>
    <row r="142" spans="1:3">
      <c r="A142" s="4" t="s">
        <v>144</v>
      </c>
      <c r="B142" s="4" t="s">
        <v>27</v>
      </c>
      <c r="C142" s="4">
        <v>0</v>
      </c>
    </row>
    <row r="143" spans="1:3">
      <c r="A143" s="4" t="s">
        <v>145</v>
      </c>
      <c r="B143" s="4" t="s">
        <v>25</v>
      </c>
      <c r="C143" s="4">
        <v>3538790.6002287734</v>
      </c>
    </row>
    <row r="144" spans="1:3">
      <c r="A144" s="4" t="s">
        <v>145</v>
      </c>
      <c r="B144" s="4" t="s">
        <v>28</v>
      </c>
      <c r="C144" s="4">
        <v>683128.33544349822</v>
      </c>
    </row>
    <row r="145" spans="1:4">
      <c r="A145" s="4" t="s">
        <v>145</v>
      </c>
      <c r="B145" s="4" t="s">
        <v>26</v>
      </c>
      <c r="C145" s="4">
        <v>1016518.1442336632</v>
      </c>
    </row>
    <row r="146" spans="1:4">
      <c r="A146" s="4" t="s">
        <v>145</v>
      </c>
      <c r="B146" s="4" t="s">
        <v>21</v>
      </c>
      <c r="C146" s="4">
        <v>192978.77396869895</v>
      </c>
    </row>
    <row r="147" spans="1:4">
      <c r="A147" s="4" t="s">
        <v>145</v>
      </c>
      <c r="B147" s="4" t="s">
        <v>27</v>
      </c>
      <c r="C147" s="4">
        <v>158340.12242865792</v>
      </c>
    </row>
    <row r="148" spans="1:4">
      <c r="A148" s="4" t="s">
        <v>171</v>
      </c>
      <c r="B148" s="4" t="s">
        <v>25</v>
      </c>
      <c r="C148" s="4">
        <v>282317.21688578924</v>
      </c>
    </row>
    <row r="149" spans="1:4">
      <c r="A149" s="4" t="s">
        <v>171</v>
      </c>
      <c r="B149" s="4" t="s">
        <v>28</v>
      </c>
      <c r="C149" s="4">
        <v>20932.739841992046</v>
      </c>
    </row>
    <row r="150" spans="1:4">
      <c r="A150" s="4" t="s">
        <v>171</v>
      </c>
      <c r="B150" s="4" t="s">
        <v>26</v>
      </c>
      <c r="C150" s="4">
        <v>26689.373046874996</v>
      </c>
    </row>
    <row r="151" spans="1:4">
      <c r="A151" s="4" t="s">
        <v>171</v>
      </c>
      <c r="B151" s="4" t="s">
        <v>21</v>
      </c>
      <c r="C151" s="4">
        <v>16326.461418671672</v>
      </c>
    </row>
    <row r="152" spans="1:4">
      <c r="A152" s="4" t="s">
        <v>171</v>
      </c>
      <c r="B152" s="4" t="s">
        <v>27</v>
      </c>
      <c r="C152" s="4">
        <v>18659.462369960991</v>
      </c>
    </row>
    <row r="153" spans="1:4">
      <c r="A153" s="4" t="s">
        <v>167</v>
      </c>
      <c r="B153" s="4" t="s">
        <v>25</v>
      </c>
      <c r="C153" s="4">
        <v>355317.10466245771</v>
      </c>
    </row>
    <row r="154" spans="1:4">
      <c r="A154" s="4" t="s">
        <v>167</v>
      </c>
      <c r="B154" s="4" t="s">
        <v>28</v>
      </c>
      <c r="C154" s="4">
        <v>83436.145470724266</v>
      </c>
    </row>
    <row r="155" spans="1:4">
      <c r="A155" s="4" t="s">
        <v>167</v>
      </c>
      <c r="B155" s="4" t="s">
        <v>26</v>
      </c>
      <c r="C155" s="4">
        <v>196793.29007846216</v>
      </c>
    </row>
    <row r="156" spans="1:4">
      <c r="A156" s="4" t="s">
        <v>167</v>
      </c>
      <c r="B156" s="4" t="s">
        <v>21</v>
      </c>
      <c r="C156" s="4">
        <v>38381.467152242978</v>
      </c>
    </row>
    <row r="157" spans="1:4">
      <c r="A157" s="4" t="s">
        <v>167</v>
      </c>
      <c r="B157" s="4" t="s">
        <v>27</v>
      </c>
      <c r="C157" s="4">
        <v>25218.263393002286</v>
      </c>
    </row>
    <row r="158" spans="1:4">
      <c r="A158" s="9" t="s">
        <v>139</v>
      </c>
      <c r="B158" s="9" t="s">
        <v>25</v>
      </c>
      <c r="D158">
        <v>122171.18400000002</v>
      </c>
    </row>
    <row r="159" spans="1:4">
      <c r="A159" s="9" t="s">
        <v>139</v>
      </c>
      <c r="B159" s="9" t="s">
        <v>25</v>
      </c>
      <c r="D159">
        <v>80092.800000000017</v>
      </c>
    </row>
    <row r="160" spans="1:4">
      <c r="A160" s="9" t="s">
        <v>139</v>
      </c>
      <c r="B160" s="9" t="s">
        <v>25</v>
      </c>
      <c r="D160">
        <v>63375.488000000005</v>
      </c>
    </row>
    <row r="161" spans="1:4">
      <c r="A161" s="9" t="s">
        <v>139</v>
      </c>
      <c r="B161" s="9" t="s">
        <v>25</v>
      </c>
      <c r="D161">
        <v>31681.152000000002</v>
      </c>
    </row>
    <row r="162" spans="1:4">
      <c r="A162" s="9" t="s">
        <v>139</v>
      </c>
      <c r="B162" s="9" t="s">
        <v>28</v>
      </c>
      <c r="D162">
        <v>21097.036800000002</v>
      </c>
    </row>
    <row r="163" spans="1:4">
      <c r="A163" s="9" t="s">
        <v>139</v>
      </c>
      <c r="B163" s="9" t="s">
        <v>28</v>
      </c>
      <c r="D163">
        <v>11050.828799999999</v>
      </c>
    </row>
    <row r="164" spans="1:4">
      <c r="A164" s="9" t="s">
        <v>139</v>
      </c>
      <c r="B164" s="9" t="s">
        <v>26</v>
      </c>
      <c r="D164">
        <v>6657.3360000000011</v>
      </c>
    </row>
    <row r="165" spans="1:4">
      <c r="A165" s="9" t="s">
        <v>139</v>
      </c>
      <c r="B165" s="9" t="s">
        <v>26</v>
      </c>
      <c r="D165">
        <v>2182.7430400000003</v>
      </c>
    </row>
    <row r="166" spans="1:4">
      <c r="A166" s="9" t="s">
        <v>139</v>
      </c>
      <c r="B166" s="9" t="s">
        <v>26</v>
      </c>
      <c r="D166">
        <v>13958.784</v>
      </c>
    </row>
    <row r="167" spans="1:4">
      <c r="A167" s="9" t="s">
        <v>139</v>
      </c>
      <c r="B167" s="9" t="s">
        <v>26</v>
      </c>
      <c r="D167">
        <v>3118.7520000000004</v>
      </c>
    </row>
    <row r="168" spans="1:4">
      <c r="A168" s="9" t="s">
        <v>139</v>
      </c>
      <c r="B168" s="9" t="s">
        <v>21</v>
      </c>
      <c r="D168">
        <v>17225.513999999999</v>
      </c>
    </row>
    <row r="169" spans="1:4">
      <c r="A169" s="9" t="s">
        <v>139</v>
      </c>
      <c r="B169" s="9" t="s">
        <v>21</v>
      </c>
      <c r="D169">
        <v>4923.1857600000003</v>
      </c>
    </row>
    <row r="170" spans="1:4">
      <c r="A170" s="9" t="s">
        <v>139</v>
      </c>
      <c r="B170" s="9" t="s">
        <v>21</v>
      </c>
      <c r="D170">
        <v>3283.063200000001</v>
      </c>
    </row>
    <row r="171" spans="1:4">
      <c r="A171" s="9" t="s">
        <v>139</v>
      </c>
      <c r="B171" s="9" t="s">
        <v>27</v>
      </c>
      <c r="D171">
        <v>18652.7232</v>
      </c>
    </row>
    <row r="172" spans="1:4">
      <c r="A172" s="9" t="s">
        <v>140</v>
      </c>
      <c r="B172" s="9" t="s">
        <v>25</v>
      </c>
      <c r="D172">
        <v>244342.36800000005</v>
      </c>
    </row>
    <row r="173" spans="1:4">
      <c r="A173" s="9" t="s">
        <v>140</v>
      </c>
      <c r="B173" s="9" t="s">
        <v>25</v>
      </c>
      <c r="D173">
        <v>289935.93600000005</v>
      </c>
    </row>
    <row r="174" spans="1:4">
      <c r="A174" s="9" t="s">
        <v>140</v>
      </c>
      <c r="B174" s="9" t="s">
        <v>25</v>
      </c>
      <c r="D174">
        <v>229736.14400000003</v>
      </c>
    </row>
    <row r="175" spans="1:4">
      <c r="A175" s="9" t="s">
        <v>140</v>
      </c>
      <c r="B175" s="9" t="s">
        <v>25</v>
      </c>
      <c r="D175">
        <v>176006.40000000002</v>
      </c>
    </row>
    <row r="176" spans="1:4">
      <c r="A176" s="9" t="s">
        <v>140</v>
      </c>
      <c r="B176" s="9" t="s">
        <v>28</v>
      </c>
      <c r="D176">
        <v>84388.147200000007</v>
      </c>
    </row>
    <row r="177" spans="1:4">
      <c r="A177" s="9" t="s">
        <v>140</v>
      </c>
      <c r="B177" s="9" t="s">
        <v>28</v>
      </c>
      <c r="D177">
        <v>27627.072</v>
      </c>
    </row>
    <row r="178" spans="1:4">
      <c r="A178" s="9" t="s">
        <v>140</v>
      </c>
      <c r="B178" s="9" t="s">
        <v>26</v>
      </c>
      <c r="D178">
        <v>22191.120000000003</v>
      </c>
    </row>
    <row r="179" spans="1:4">
      <c r="A179" s="9" t="s">
        <v>140</v>
      </c>
      <c r="B179" s="9" t="s">
        <v>26</v>
      </c>
      <c r="D179">
        <v>4365.4860800000006</v>
      </c>
    </row>
    <row r="180" spans="1:4">
      <c r="A180" s="9" t="s">
        <v>140</v>
      </c>
      <c r="B180" s="9" t="s">
        <v>26</v>
      </c>
      <c r="D180">
        <v>125629.05600000001</v>
      </c>
    </row>
    <row r="181" spans="1:4">
      <c r="A181" s="9" t="s">
        <v>140</v>
      </c>
      <c r="B181" s="9" t="s">
        <v>26</v>
      </c>
      <c r="D181">
        <v>7796.880000000001</v>
      </c>
    </row>
    <row r="182" spans="1:4">
      <c r="A182" s="9" t="s">
        <v>140</v>
      </c>
      <c r="B182" s="9" t="s">
        <v>21</v>
      </c>
      <c r="D182">
        <v>26412.4548</v>
      </c>
    </row>
    <row r="183" spans="1:4">
      <c r="A183" s="9" t="s">
        <v>140</v>
      </c>
      <c r="B183" s="9" t="s">
        <v>21</v>
      </c>
      <c r="D183">
        <v>16410.619200000001</v>
      </c>
    </row>
    <row r="184" spans="1:4">
      <c r="A184" s="9" t="s">
        <v>140</v>
      </c>
      <c r="B184" s="9" t="s">
        <v>21</v>
      </c>
      <c r="D184">
        <v>16415.316000000003</v>
      </c>
    </row>
    <row r="185" spans="1:4">
      <c r="A185" s="9" t="s">
        <v>140</v>
      </c>
      <c r="B185" s="9" t="s">
        <v>27</v>
      </c>
      <c r="D185">
        <v>44300.217600000004</v>
      </c>
    </row>
    <row r="186" spans="1:4">
      <c r="A186" s="9" t="s">
        <v>142</v>
      </c>
      <c r="B186" s="9" t="s">
        <v>25</v>
      </c>
      <c r="D186">
        <v>122171.18400000002</v>
      </c>
    </row>
    <row r="187" spans="1:4">
      <c r="A187" s="9" t="s">
        <v>142</v>
      </c>
      <c r="B187" s="9" t="s">
        <v>25</v>
      </c>
      <c r="D187">
        <v>80092.800000000017</v>
      </c>
    </row>
    <row r="188" spans="1:4">
      <c r="A188" s="9" t="s">
        <v>142</v>
      </c>
      <c r="B188" s="9" t="s">
        <v>25</v>
      </c>
      <c r="D188">
        <v>63375.488000000005</v>
      </c>
    </row>
    <row r="189" spans="1:4">
      <c r="A189" s="9" t="s">
        <v>142</v>
      </c>
      <c r="B189" s="9" t="s">
        <v>25</v>
      </c>
      <c r="D189">
        <v>15840.576000000001</v>
      </c>
    </row>
    <row r="190" spans="1:4">
      <c r="A190" s="9" t="s">
        <v>142</v>
      </c>
      <c r="B190" s="9" t="s">
        <v>28</v>
      </c>
      <c r="D190">
        <v>21097.036800000002</v>
      </c>
    </row>
    <row r="191" spans="1:4">
      <c r="A191" s="9" t="s">
        <v>142</v>
      </c>
      <c r="B191" s="9" t="s">
        <v>28</v>
      </c>
      <c r="D191">
        <v>11050.828799999999</v>
      </c>
    </row>
    <row r="192" spans="1:4">
      <c r="A192" s="9" t="s">
        <v>142</v>
      </c>
      <c r="B192" s="9" t="s">
        <v>26</v>
      </c>
      <c r="D192">
        <v>5583.5136000000002</v>
      </c>
    </row>
    <row r="193" spans="1:4">
      <c r="A193" s="9" t="s">
        <v>142</v>
      </c>
      <c r="B193" s="9" t="s">
        <v>26</v>
      </c>
      <c r="D193">
        <v>3118.7520000000004</v>
      </c>
    </row>
    <row r="194" spans="1:4">
      <c r="A194" s="9" t="s">
        <v>142</v>
      </c>
      <c r="B194" s="9" t="s">
        <v>21</v>
      </c>
      <c r="D194">
        <v>2296.7352000000001</v>
      </c>
    </row>
    <row r="195" spans="1:4">
      <c r="A195" s="9" t="s">
        <v>142</v>
      </c>
      <c r="B195" s="9" t="s">
        <v>21</v>
      </c>
      <c r="D195">
        <v>3283.063200000001</v>
      </c>
    </row>
    <row r="196" spans="1:4">
      <c r="A196" s="9" t="s">
        <v>143</v>
      </c>
      <c r="B196" s="9" t="s">
        <v>25</v>
      </c>
      <c r="D196">
        <v>134922.06</v>
      </c>
    </row>
    <row r="197" spans="1:4">
      <c r="A197" s="9" t="s">
        <v>143</v>
      </c>
      <c r="B197" s="9" t="s">
        <v>25</v>
      </c>
      <c r="D197">
        <v>244944.00000000003</v>
      </c>
    </row>
    <row r="198" spans="1:4">
      <c r="A198" s="9" t="s">
        <v>143</v>
      </c>
      <c r="B198" s="9" t="s">
        <v>25</v>
      </c>
      <c r="D198">
        <v>64606.080000000009</v>
      </c>
    </row>
    <row r="199" spans="1:4">
      <c r="A199" s="9" t="s">
        <v>143</v>
      </c>
      <c r="B199" s="9" t="s">
        <v>25</v>
      </c>
      <c r="D199">
        <v>89712</v>
      </c>
    </row>
    <row r="200" spans="1:4">
      <c r="A200" s="9" t="s">
        <v>143</v>
      </c>
      <c r="B200" s="9" t="s">
        <v>28</v>
      </c>
      <c r="D200">
        <v>134400</v>
      </c>
    </row>
    <row r="201" spans="1:4">
      <c r="A201" s="9" t="s">
        <v>143</v>
      </c>
      <c r="B201" s="9" t="s">
        <v>28</v>
      </c>
      <c r="D201">
        <v>11265.407999999999</v>
      </c>
    </row>
    <row r="202" spans="1:4">
      <c r="A202" s="9" t="s">
        <v>143</v>
      </c>
      <c r="B202" s="9" t="s">
        <v>26</v>
      </c>
      <c r="D202">
        <v>22613.808000000001</v>
      </c>
    </row>
    <row r="203" spans="1:4">
      <c r="A203" s="9" t="s">
        <v>143</v>
      </c>
      <c r="B203" s="9" t="s">
        <v>26</v>
      </c>
      <c r="D203">
        <v>4450.2528000000011</v>
      </c>
    </row>
    <row r="204" spans="1:4">
      <c r="A204" s="9" t="s">
        <v>143</v>
      </c>
      <c r="B204" s="9" t="s">
        <v>26</v>
      </c>
      <c r="D204">
        <v>34139.197440000004</v>
      </c>
    </row>
    <row r="205" spans="1:4">
      <c r="A205" s="9" t="s">
        <v>143</v>
      </c>
      <c r="B205" s="9" t="s">
        <v>26</v>
      </c>
      <c r="D205">
        <v>6356.3136000000004</v>
      </c>
    </row>
    <row r="206" spans="1:4">
      <c r="A206" s="9" t="s">
        <v>143</v>
      </c>
      <c r="B206" s="9" t="s">
        <v>21</v>
      </c>
      <c r="D206">
        <v>9365.3279999999995</v>
      </c>
    </row>
    <row r="207" spans="1:4">
      <c r="A207" s="9" t="s">
        <v>143</v>
      </c>
      <c r="B207" s="9" t="s">
        <v>21</v>
      </c>
      <c r="D207">
        <v>11710.490399999999</v>
      </c>
    </row>
    <row r="208" spans="1:4">
      <c r="A208" s="9" t="s">
        <v>143</v>
      </c>
      <c r="B208" s="9" t="s">
        <v>21</v>
      </c>
      <c r="D208">
        <v>6693.6240000000007</v>
      </c>
    </row>
    <row r="209" spans="1:4">
      <c r="A209" s="9" t="s">
        <v>143</v>
      </c>
      <c r="B209" s="9" t="s">
        <v>27</v>
      </c>
      <c r="D209">
        <v>9507.4560000000001</v>
      </c>
    </row>
    <row r="210" spans="1:4">
      <c r="A210" s="9" t="s">
        <v>145</v>
      </c>
      <c r="B210" s="9" t="s">
        <v>25</v>
      </c>
      <c r="D210">
        <v>570824.1</v>
      </c>
    </row>
    <row r="211" spans="1:4">
      <c r="A211" s="9" t="s">
        <v>145</v>
      </c>
      <c r="B211" s="9" t="s">
        <v>25</v>
      </c>
      <c r="D211">
        <v>408240.00000000006</v>
      </c>
    </row>
    <row r="212" spans="1:4">
      <c r="A212" s="9" t="s">
        <v>145</v>
      </c>
      <c r="B212" s="9" t="s">
        <v>25</v>
      </c>
      <c r="D212">
        <v>234197.04000000004</v>
      </c>
    </row>
    <row r="213" spans="1:4">
      <c r="A213" s="9" t="s">
        <v>145</v>
      </c>
      <c r="B213" s="9" t="s">
        <v>25</v>
      </c>
      <c r="D213">
        <v>279901.44</v>
      </c>
    </row>
    <row r="214" spans="1:4">
      <c r="A214" s="9" t="s">
        <v>145</v>
      </c>
      <c r="B214" s="9" t="s">
        <v>28</v>
      </c>
      <c r="D214">
        <v>80640</v>
      </c>
    </row>
    <row r="215" spans="1:4">
      <c r="A215" s="9" t="s">
        <v>145</v>
      </c>
      <c r="B215" s="9" t="s">
        <v>28</v>
      </c>
      <c r="D215">
        <v>28163.52</v>
      </c>
    </row>
    <row r="216" spans="1:4">
      <c r="A216" s="9" t="s">
        <v>145</v>
      </c>
      <c r="B216" s="9" t="s">
        <v>26</v>
      </c>
      <c r="D216">
        <v>4450.2528000000011</v>
      </c>
    </row>
    <row r="217" spans="1:4">
      <c r="A217" s="9" t="s">
        <v>145</v>
      </c>
      <c r="B217" s="9" t="s">
        <v>26</v>
      </c>
      <c r="D217">
        <v>443809.56672</v>
      </c>
    </row>
    <row r="218" spans="1:4">
      <c r="A218" s="9" t="s">
        <v>145</v>
      </c>
      <c r="B218" s="9" t="s">
        <v>26</v>
      </c>
      <c r="D218">
        <v>14301.705600000001</v>
      </c>
    </row>
    <row r="219" spans="1:4">
      <c r="A219" s="9" t="s">
        <v>145</v>
      </c>
      <c r="B219" s="9" t="s">
        <v>26</v>
      </c>
      <c r="D219">
        <v>298502.26560000004</v>
      </c>
    </row>
    <row r="220" spans="1:4">
      <c r="A220" s="9" t="s">
        <v>145</v>
      </c>
      <c r="B220" s="9" t="s">
        <v>21</v>
      </c>
      <c r="D220">
        <v>70239.960000000006</v>
      </c>
    </row>
    <row r="221" spans="1:4">
      <c r="A221" s="9" t="s">
        <v>145</v>
      </c>
      <c r="B221" s="9" t="s">
        <v>21</v>
      </c>
      <c r="D221">
        <v>33458.544000000002</v>
      </c>
    </row>
    <row r="222" spans="1:4">
      <c r="A222" s="9" t="s">
        <v>145</v>
      </c>
      <c r="B222" s="9" t="s">
        <v>21</v>
      </c>
      <c r="D222">
        <v>16734.060000000001</v>
      </c>
    </row>
    <row r="223" spans="1:4">
      <c r="A223" s="9" t="s">
        <v>145</v>
      </c>
      <c r="B223" s="9" t="s">
        <v>27</v>
      </c>
      <c r="D223">
        <v>106958.88</v>
      </c>
    </row>
    <row r="224" spans="1:4">
      <c r="A224" s="9" t="s">
        <v>171</v>
      </c>
      <c r="B224" s="9" t="s">
        <v>25</v>
      </c>
      <c r="D224">
        <v>149748.66</v>
      </c>
    </row>
    <row r="225" spans="1:4">
      <c r="A225" s="9" t="s">
        <v>171</v>
      </c>
      <c r="B225" s="9" t="s">
        <v>25</v>
      </c>
      <c r="D225">
        <v>54976.32</v>
      </c>
    </row>
    <row r="226" spans="1:4">
      <c r="A226" s="9" t="s">
        <v>171</v>
      </c>
      <c r="B226" s="9" t="s">
        <v>25</v>
      </c>
      <c r="D226">
        <v>54376.784000000007</v>
      </c>
    </row>
    <row r="227" spans="1:4">
      <c r="A227" s="9" t="s">
        <v>171</v>
      </c>
      <c r="B227" s="9" t="s">
        <v>25</v>
      </c>
      <c r="D227">
        <v>15532.991999999998</v>
      </c>
    </row>
    <row r="228" spans="1:4">
      <c r="A228" s="9" t="s">
        <v>171</v>
      </c>
      <c r="B228" s="9" t="s">
        <v>28</v>
      </c>
      <c r="D228">
        <v>12412.431360000002</v>
      </c>
    </row>
    <row r="229" spans="1:4">
      <c r="A229" s="9" t="s">
        <v>171</v>
      </c>
      <c r="B229" s="9" t="s">
        <v>28</v>
      </c>
      <c r="D229">
        <v>5418.1247999999996</v>
      </c>
    </row>
    <row r="230" spans="1:4">
      <c r="A230" s="9" t="s">
        <v>171</v>
      </c>
      <c r="B230" s="9" t="s">
        <v>26</v>
      </c>
      <c r="D230">
        <v>10884.216</v>
      </c>
    </row>
    <row r="231" spans="1:4">
      <c r="A231" s="9" t="s">
        <v>171</v>
      </c>
      <c r="B231" s="9" t="s">
        <v>26</v>
      </c>
      <c r="D231">
        <v>41078.707200000004</v>
      </c>
    </row>
    <row r="232" spans="1:4">
      <c r="A232" s="9" t="s">
        <v>171</v>
      </c>
      <c r="B232" s="9" t="s">
        <v>21</v>
      </c>
      <c r="D232">
        <v>6756.4152000000004</v>
      </c>
    </row>
    <row r="233" spans="1:4">
      <c r="A233" s="9" t="s">
        <v>171</v>
      </c>
      <c r="B233" s="9" t="s">
        <v>21</v>
      </c>
      <c r="D233">
        <v>4827.5899200000003</v>
      </c>
    </row>
    <row r="234" spans="1:4">
      <c r="A234" s="9" t="s">
        <v>171</v>
      </c>
      <c r="B234" s="9" t="s">
        <v>21</v>
      </c>
      <c r="D234">
        <v>3219.3144000000007</v>
      </c>
    </row>
    <row r="235" spans="1:4">
      <c r="A235" s="9" t="s">
        <v>171</v>
      </c>
      <c r="B235" s="9" t="s">
        <v>27</v>
      </c>
      <c r="D235">
        <v>9145.2672000000002</v>
      </c>
    </row>
    <row r="236" spans="1:4">
      <c r="A236" s="9" t="s">
        <v>146</v>
      </c>
      <c r="B236" s="9" t="s">
        <v>25</v>
      </c>
      <c r="D236">
        <v>129782.17200000001</v>
      </c>
    </row>
    <row r="237" spans="1:4">
      <c r="A237" s="9" t="s">
        <v>146</v>
      </c>
      <c r="B237" s="9" t="s">
        <v>25</v>
      </c>
      <c r="D237">
        <v>54976.32</v>
      </c>
    </row>
    <row r="238" spans="1:4">
      <c r="A238" s="9" t="s">
        <v>146</v>
      </c>
      <c r="B238" s="9" t="s">
        <v>25</v>
      </c>
      <c r="D238">
        <v>54376.784000000007</v>
      </c>
    </row>
    <row r="239" spans="1:4">
      <c r="A239" s="9" t="s">
        <v>146</v>
      </c>
      <c r="B239" s="9" t="s">
        <v>25</v>
      </c>
      <c r="D239">
        <v>15532.991999999998</v>
      </c>
    </row>
    <row r="240" spans="1:4">
      <c r="A240" s="9" t="s">
        <v>146</v>
      </c>
      <c r="B240" s="9" t="s">
        <v>28</v>
      </c>
      <c r="D240">
        <v>12412.431360000002</v>
      </c>
    </row>
    <row r="241" spans="1:4">
      <c r="A241" s="9" t="s">
        <v>146</v>
      </c>
      <c r="B241" s="9" t="s">
        <v>28</v>
      </c>
      <c r="D241">
        <v>5418.1247999999996</v>
      </c>
    </row>
    <row r="242" spans="1:4">
      <c r="A242" s="9" t="s">
        <v>146</v>
      </c>
      <c r="B242" s="9" t="s">
        <v>26</v>
      </c>
      <c r="D242">
        <v>65305.296000000002</v>
      </c>
    </row>
    <row r="243" spans="1:4">
      <c r="A243" s="9" t="s">
        <v>146</v>
      </c>
      <c r="B243" s="9" t="s">
        <v>26</v>
      </c>
      <c r="D243">
        <v>8561.4387200000001</v>
      </c>
    </row>
    <row r="244" spans="1:4">
      <c r="A244" s="9" t="s">
        <v>146</v>
      </c>
      <c r="B244" s="9" t="s">
        <v>26</v>
      </c>
      <c r="D244">
        <v>109543.21920000002</v>
      </c>
    </row>
    <row r="245" spans="1:4">
      <c r="A245" s="9" t="s">
        <v>146</v>
      </c>
      <c r="B245" s="9" t="s">
        <v>26</v>
      </c>
      <c r="D245">
        <v>7648.3680000000013</v>
      </c>
    </row>
    <row r="246" spans="1:4">
      <c r="A246" s="9" t="s">
        <v>146</v>
      </c>
      <c r="B246" s="9" t="s">
        <v>21</v>
      </c>
      <c r="D246">
        <v>6756.4152000000004</v>
      </c>
    </row>
    <row r="247" spans="1:4">
      <c r="A247" s="9" t="s">
        <v>146</v>
      </c>
      <c r="B247" s="9" t="s">
        <v>21</v>
      </c>
      <c r="D247">
        <v>9655.1798400000007</v>
      </c>
    </row>
    <row r="248" spans="1:4">
      <c r="A248" s="9" t="s">
        <v>146</v>
      </c>
      <c r="B248" s="9" t="s">
        <v>21</v>
      </c>
      <c r="D248">
        <v>3219.3144000000007</v>
      </c>
    </row>
    <row r="249" spans="1:4">
      <c r="A249" s="9" t="s">
        <v>146</v>
      </c>
      <c r="B249" s="9" t="s">
        <v>27</v>
      </c>
      <c r="D249">
        <v>11431.584000000001</v>
      </c>
    </row>
    <row r="250" spans="1:4">
      <c r="A250" s="9" t="s">
        <v>148</v>
      </c>
      <c r="B250" s="9" t="s">
        <v>25</v>
      </c>
      <c r="D250">
        <v>122171.18400000002</v>
      </c>
    </row>
    <row r="251" spans="1:4">
      <c r="A251" s="9" t="s">
        <v>148</v>
      </c>
      <c r="B251" s="9" t="s">
        <v>25</v>
      </c>
      <c r="D251">
        <v>80092.800000000017</v>
      </c>
    </row>
    <row r="252" spans="1:4">
      <c r="A252" s="9" t="s">
        <v>148</v>
      </c>
      <c r="B252" s="9" t="s">
        <v>25</v>
      </c>
      <c r="D252">
        <v>55453.552000000003</v>
      </c>
    </row>
    <row r="253" spans="1:4">
      <c r="A253" s="9" t="s">
        <v>148</v>
      </c>
      <c r="B253" s="9" t="s">
        <v>25</v>
      </c>
      <c r="D253">
        <v>15840.576000000001</v>
      </c>
    </row>
    <row r="254" spans="1:4">
      <c r="A254" s="9" t="s">
        <v>148</v>
      </c>
      <c r="B254" s="9" t="s">
        <v>28</v>
      </c>
      <c r="D254">
        <v>21097.036800000002</v>
      </c>
    </row>
    <row r="255" spans="1:4">
      <c r="A255" s="9" t="s">
        <v>148</v>
      </c>
      <c r="B255" s="9" t="s">
        <v>28</v>
      </c>
      <c r="D255">
        <v>11050.828799999999</v>
      </c>
    </row>
    <row r="256" spans="1:4">
      <c r="A256" s="9" t="s">
        <v>148</v>
      </c>
      <c r="B256" s="9" t="s">
        <v>26</v>
      </c>
      <c r="D256">
        <v>11095.560000000001</v>
      </c>
    </row>
    <row r="257" spans="1:4">
      <c r="A257" s="9" t="s">
        <v>148</v>
      </c>
      <c r="B257" s="9" t="s">
        <v>26</v>
      </c>
      <c r="D257">
        <v>4365.4860800000006</v>
      </c>
    </row>
    <row r="258" spans="1:4">
      <c r="A258" s="9" t="s">
        <v>148</v>
      </c>
      <c r="B258" s="9" t="s">
        <v>26</v>
      </c>
      <c r="D258">
        <v>11167.0272</v>
      </c>
    </row>
    <row r="259" spans="1:4">
      <c r="A259" s="9" t="s">
        <v>148</v>
      </c>
      <c r="B259" s="9" t="s">
        <v>26</v>
      </c>
      <c r="D259">
        <v>6237.5040000000008</v>
      </c>
    </row>
    <row r="260" spans="1:4">
      <c r="A260" s="9" t="s">
        <v>148</v>
      </c>
      <c r="B260" s="9" t="s">
        <v>21</v>
      </c>
      <c r="D260">
        <v>6890.2055999999993</v>
      </c>
    </row>
    <row r="261" spans="1:4">
      <c r="A261" s="9" t="s">
        <v>148</v>
      </c>
      <c r="B261" s="9" t="s">
        <v>21</v>
      </c>
      <c r="D261">
        <v>4923.1857600000003</v>
      </c>
    </row>
    <row r="262" spans="1:4">
      <c r="A262" s="9" t="s">
        <v>148</v>
      </c>
      <c r="B262" s="9" t="s">
        <v>21</v>
      </c>
      <c r="D262">
        <v>3283.063200000001</v>
      </c>
    </row>
    <row r="263" spans="1:4">
      <c r="A263" s="9" t="s">
        <v>170</v>
      </c>
      <c r="B263" s="9" t="s">
        <v>25</v>
      </c>
      <c r="D263">
        <v>581696.94000000006</v>
      </c>
    </row>
    <row r="264" spans="1:4">
      <c r="A264" s="9" t="s">
        <v>170</v>
      </c>
      <c r="B264" s="9" t="s">
        <v>25</v>
      </c>
      <c r="D264">
        <v>416016.00000000006</v>
      </c>
    </row>
    <row r="265" spans="1:4">
      <c r="A265" s="9" t="s">
        <v>170</v>
      </c>
      <c r="B265" s="9" t="s">
        <v>25</v>
      </c>
      <c r="D265">
        <v>65234.048000000017</v>
      </c>
    </row>
    <row r="266" spans="1:4">
      <c r="A266" s="9" t="s">
        <v>170</v>
      </c>
      <c r="B266" s="9" t="s">
        <v>25</v>
      </c>
      <c r="D266">
        <v>237694.08000000005</v>
      </c>
    </row>
    <row r="267" spans="1:4">
      <c r="A267" s="9" t="s">
        <v>170</v>
      </c>
      <c r="B267" s="9" t="s">
        <v>28</v>
      </c>
      <c r="D267">
        <v>11479.9872</v>
      </c>
    </row>
    <row r="268" spans="1:4">
      <c r="A268" s="9" t="s">
        <v>170</v>
      </c>
      <c r="B268" s="9" t="s">
        <v>28</v>
      </c>
      <c r="D268">
        <v>100815.16032000001</v>
      </c>
    </row>
    <row r="269" spans="1:4">
      <c r="A269" s="9" t="s">
        <v>170</v>
      </c>
      <c r="B269" s="9" t="s">
        <v>26</v>
      </c>
      <c r="D269">
        <v>45227.616000000002</v>
      </c>
    </row>
    <row r="270" spans="1:4">
      <c r="A270" s="9" t="s">
        <v>170</v>
      </c>
      <c r="B270" s="9" t="s">
        <v>26</v>
      </c>
      <c r="D270">
        <v>9070.0390400000015</v>
      </c>
    </row>
    <row r="271" spans="1:4">
      <c r="A271" s="9" t="s">
        <v>170</v>
      </c>
      <c r="B271" s="9" t="s">
        <v>26</v>
      </c>
      <c r="D271">
        <v>173674.04544000002</v>
      </c>
    </row>
    <row r="272" spans="1:4">
      <c r="A272" s="9" t="s">
        <v>170</v>
      </c>
      <c r="B272" s="9" t="s">
        <v>26</v>
      </c>
      <c r="D272">
        <v>7945.3920000000007</v>
      </c>
    </row>
    <row r="273" spans="1:4">
      <c r="A273" s="9" t="s">
        <v>170</v>
      </c>
      <c r="B273" s="9" t="s">
        <v>21</v>
      </c>
      <c r="D273">
        <v>7157.7864000000009</v>
      </c>
    </row>
    <row r="274" spans="1:4">
      <c r="A274" s="9" t="s">
        <v>170</v>
      </c>
      <c r="B274" s="9" t="s">
        <v>21</v>
      </c>
      <c r="D274">
        <v>34095.849600000009</v>
      </c>
    </row>
    <row r="275" spans="1:4">
      <c r="A275" s="9" t="s">
        <v>170</v>
      </c>
      <c r="B275" s="9" t="s">
        <v>21</v>
      </c>
      <c r="D275">
        <v>6821.1216000000004</v>
      </c>
    </row>
    <row r="276" spans="1:4">
      <c r="A276" s="9" t="s">
        <v>170</v>
      </c>
      <c r="B276" s="9" t="s">
        <v>27</v>
      </c>
      <c r="D276">
        <v>41176.339200000002</v>
      </c>
    </row>
    <row r="277" spans="1:4">
      <c r="A277" s="9" t="s">
        <v>147</v>
      </c>
      <c r="B277" s="9" t="s">
        <v>25</v>
      </c>
      <c r="D277">
        <v>253831.39199999999</v>
      </c>
    </row>
    <row r="278" spans="1:4">
      <c r="A278" s="9" t="s">
        <v>147</v>
      </c>
      <c r="B278" s="9" t="s">
        <v>25</v>
      </c>
      <c r="D278">
        <v>191367.36000000002</v>
      </c>
    </row>
    <row r="279" spans="1:4">
      <c r="A279" s="9" t="s">
        <v>147</v>
      </c>
      <c r="B279" s="9" t="s">
        <v>25</v>
      </c>
      <c r="D279">
        <v>65234.048000000017</v>
      </c>
    </row>
    <row r="280" spans="1:4">
      <c r="A280" s="9" t="s">
        <v>147</v>
      </c>
      <c r="B280" s="9" t="s">
        <v>25</v>
      </c>
      <c r="D280">
        <v>91420.800000000017</v>
      </c>
    </row>
    <row r="281" spans="1:4">
      <c r="A281" s="9" t="s">
        <v>147</v>
      </c>
      <c r="B281" s="9" t="s">
        <v>28</v>
      </c>
      <c r="D281">
        <v>11479.9872</v>
      </c>
    </row>
    <row r="282" spans="1:4">
      <c r="A282" s="9" t="s">
        <v>147</v>
      </c>
      <c r="B282" s="9" t="s">
        <v>28</v>
      </c>
      <c r="D282">
        <v>32874.508800000003</v>
      </c>
    </row>
    <row r="283" spans="1:4">
      <c r="A283" s="9" t="s">
        <v>147</v>
      </c>
      <c r="B283" s="9" t="s">
        <v>26</v>
      </c>
      <c r="D283">
        <v>11306.904</v>
      </c>
    </row>
    <row r="284" spans="1:4">
      <c r="A284" s="9" t="s">
        <v>147</v>
      </c>
      <c r="B284" s="9" t="s">
        <v>26</v>
      </c>
      <c r="D284">
        <v>4535.0195200000007</v>
      </c>
    </row>
    <row r="285" spans="1:4">
      <c r="A285" s="9" t="s">
        <v>147</v>
      </c>
      <c r="B285" s="9" t="s">
        <v>26</v>
      </c>
      <c r="D285">
        <v>82012.74368</v>
      </c>
    </row>
    <row r="286" spans="1:4">
      <c r="A286" s="9" t="s">
        <v>147</v>
      </c>
      <c r="B286" s="9" t="s">
        <v>26</v>
      </c>
      <c r="D286">
        <v>6356.3136000000004</v>
      </c>
    </row>
    <row r="287" spans="1:4">
      <c r="A287" s="9" t="s">
        <v>147</v>
      </c>
      <c r="B287" s="9" t="s">
        <v>21</v>
      </c>
      <c r="D287">
        <v>5964.8220000000001</v>
      </c>
    </row>
    <row r="288" spans="1:4">
      <c r="A288" s="9" t="s">
        <v>147</v>
      </c>
      <c r="B288" s="9" t="s">
        <v>21</v>
      </c>
      <c r="D288">
        <v>8523.9624000000022</v>
      </c>
    </row>
    <row r="289" spans="1:4">
      <c r="A289" s="9" t="s">
        <v>147</v>
      </c>
      <c r="B289" s="9" t="s">
        <v>21</v>
      </c>
      <c r="D289">
        <v>3410.5608000000002</v>
      </c>
    </row>
    <row r="290" spans="1:4">
      <c r="A290" s="9" t="s">
        <v>147</v>
      </c>
      <c r="B290" s="9" t="s">
        <v>27</v>
      </c>
      <c r="D290">
        <v>7266.4128000000001</v>
      </c>
    </row>
    <row r="291" spans="1:4">
      <c r="A291" s="9" t="s">
        <v>149</v>
      </c>
      <c r="B291" s="9" t="s">
        <v>25</v>
      </c>
      <c r="D291">
        <v>1087284</v>
      </c>
    </row>
    <row r="292" spans="1:4">
      <c r="A292" s="9" t="s">
        <v>149</v>
      </c>
      <c r="B292" s="9" t="s">
        <v>25</v>
      </c>
      <c r="D292">
        <v>1354890.2400000002</v>
      </c>
    </row>
    <row r="293" spans="1:4">
      <c r="A293" s="9" t="s">
        <v>149</v>
      </c>
      <c r="B293" s="9" t="s">
        <v>25</v>
      </c>
      <c r="D293">
        <v>245349.28000000006</v>
      </c>
    </row>
    <row r="294" spans="1:4">
      <c r="A294" s="9" t="s">
        <v>149</v>
      </c>
      <c r="B294" s="9" t="s">
        <v>25</v>
      </c>
      <c r="D294">
        <v>776307.84000000008</v>
      </c>
    </row>
    <row r="295" spans="1:4">
      <c r="A295" s="9" t="s">
        <v>149</v>
      </c>
      <c r="B295" s="9" t="s">
        <v>28</v>
      </c>
      <c r="D295">
        <v>39428.928</v>
      </c>
    </row>
    <row r="296" spans="1:4">
      <c r="A296" s="9" t="s">
        <v>149</v>
      </c>
      <c r="B296" s="9" t="s">
        <v>28</v>
      </c>
      <c r="D296">
        <v>193765.01759999999</v>
      </c>
    </row>
    <row r="297" spans="1:4">
      <c r="A297" s="9" t="s">
        <v>149</v>
      </c>
      <c r="B297" s="9" t="s">
        <v>26</v>
      </c>
      <c r="D297">
        <v>406837.20000000007</v>
      </c>
    </row>
    <row r="298" spans="1:4">
      <c r="A298" s="9" t="s">
        <v>149</v>
      </c>
      <c r="B298" s="9" t="s">
        <v>26</v>
      </c>
      <c r="D298">
        <v>4662.1696000000002</v>
      </c>
    </row>
    <row r="299" spans="1:4">
      <c r="A299" s="9" t="s">
        <v>149</v>
      </c>
      <c r="B299" s="9" t="s">
        <v>26</v>
      </c>
      <c r="D299">
        <v>848162.30400000012</v>
      </c>
    </row>
    <row r="300" spans="1:4">
      <c r="A300" s="9" t="s">
        <v>149</v>
      </c>
      <c r="B300" s="9" t="s">
        <v>26</v>
      </c>
      <c r="D300">
        <v>14702.688000000004</v>
      </c>
    </row>
    <row r="301" spans="1:4">
      <c r="A301" s="9" t="s">
        <v>149</v>
      </c>
      <c r="B301" s="9" t="s">
        <v>21</v>
      </c>
      <c r="D301">
        <v>28207.476000000006</v>
      </c>
    </row>
    <row r="302" spans="1:4">
      <c r="A302" s="9" t="s">
        <v>149</v>
      </c>
      <c r="B302" s="9" t="s">
        <v>21</v>
      </c>
      <c r="D302">
        <v>122681.32799999999</v>
      </c>
    </row>
    <row r="303" spans="1:4">
      <c r="A303" s="9" t="s">
        <v>149</v>
      </c>
      <c r="B303" s="9" t="s">
        <v>21</v>
      </c>
      <c r="D303">
        <v>17530.920000000006</v>
      </c>
    </row>
    <row r="304" spans="1:4">
      <c r="A304" s="9" t="s">
        <v>149</v>
      </c>
      <c r="B304" s="9" t="s">
        <v>27</v>
      </c>
      <c r="D304">
        <v>209164.03200000004</v>
      </c>
    </row>
    <row r="305" spans="1:4">
      <c r="A305" s="9" t="s">
        <v>150</v>
      </c>
      <c r="B305" s="9" t="s">
        <v>25</v>
      </c>
      <c r="D305">
        <v>264407.7</v>
      </c>
    </row>
    <row r="306" spans="1:4">
      <c r="A306" s="9" t="s">
        <v>150</v>
      </c>
      <c r="B306" s="9" t="s">
        <v>25</v>
      </c>
      <c r="D306">
        <v>274570.56000000006</v>
      </c>
    </row>
    <row r="307" spans="1:4">
      <c r="A307" s="9" t="s">
        <v>150</v>
      </c>
      <c r="B307" s="9" t="s">
        <v>25</v>
      </c>
      <c r="D307">
        <v>65234.048000000017</v>
      </c>
    </row>
    <row r="308" spans="1:4">
      <c r="A308" s="9" t="s">
        <v>150</v>
      </c>
      <c r="B308" s="9" t="s">
        <v>25</v>
      </c>
      <c r="D308">
        <v>91420.800000000017</v>
      </c>
    </row>
    <row r="309" spans="1:4">
      <c r="A309" s="9" t="s">
        <v>150</v>
      </c>
      <c r="B309" s="9" t="s">
        <v>28</v>
      </c>
      <c r="D309">
        <v>11479.9872</v>
      </c>
    </row>
    <row r="310" spans="1:4">
      <c r="A310" s="9" t="s">
        <v>150</v>
      </c>
      <c r="B310" s="9" t="s">
        <v>28</v>
      </c>
      <c r="D310">
        <v>13149.803520000001</v>
      </c>
    </row>
    <row r="311" spans="1:4">
      <c r="A311" s="9" t="s">
        <v>150</v>
      </c>
      <c r="B311" s="9" t="s">
        <v>26</v>
      </c>
      <c r="D311">
        <v>22613.808000000001</v>
      </c>
    </row>
    <row r="312" spans="1:4">
      <c r="A312" s="9" t="s">
        <v>150</v>
      </c>
      <c r="B312" s="9" t="s">
        <v>26</v>
      </c>
      <c r="D312">
        <v>4535.0195200000007</v>
      </c>
    </row>
    <row r="313" spans="1:4">
      <c r="A313" s="9" t="s">
        <v>150</v>
      </c>
      <c r="B313" s="9" t="s">
        <v>26</v>
      </c>
      <c r="D313">
        <v>241213.95200000002</v>
      </c>
    </row>
    <row r="314" spans="1:4">
      <c r="A314" s="9" t="s">
        <v>150</v>
      </c>
      <c r="B314" s="9" t="s">
        <v>26</v>
      </c>
      <c r="D314">
        <v>6356.3136000000004</v>
      </c>
    </row>
    <row r="315" spans="1:4">
      <c r="A315" s="9" t="s">
        <v>150</v>
      </c>
      <c r="B315" s="9" t="s">
        <v>21</v>
      </c>
      <c r="D315">
        <v>7492.2624000000014</v>
      </c>
    </row>
    <row r="316" spans="1:4">
      <c r="A316" s="9" t="s">
        <v>150</v>
      </c>
      <c r="B316" s="9" t="s">
        <v>21</v>
      </c>
      <c r="D316">
        <v>17047.924800000004</v>
      </c>
    </row>
    <row r="317" spans="1:4">
      <c r="A317" s="9" t="s">
        <v>150</v>
      </c>
      <c r="B317" s="9" t="s">
        <v>21</v>
      </c>
      <c r="D317">
        <v>17052.804</v>
      </c>
    </row>
    <row r="318" spans="1:4">
      <c r="A318" s="9" t="s">
        <v>150</v>
      </c>
      <c r="B318" s="9" t="s">
        <v>27</v>
      </c>
      <c r="D318">
        <v>29065.6512</v>
      </c>
    </row>
    <row r="319" spans="1:4">
      <c r="A319" s="9" t="s">
        <v>151</v>
      </c>
      <c r="B319" s="9" t="s">
        <v>25</v>
      </c>
      <c r="D319">
        <v>130643.25120000003</v>
      </c>
    </row>
    <row r="320" spans="1:4">
      <c r="A320" s="9" t="s">
        <v>151</v>
      </c>
      <c r="B320" s="9" t="s">
        <v>25</v>
      </c>
      <c r="D320">
        <v>112622.08000000002</v>
      </c>
    </row>
    <row r="321" spans="1:4">
      <c r="A321" s="9" t="s">
        <v>151</v>
      </c>
      <c r="B321" s="9" t="s">
        <v>25</v>
      </c>
      <c r="D321">
        <v>48070.400000000009</v>
      </c>
    </row>
    <row r="322" spans="1:4">
      <c r="A322" s="9" t="s">
        <v>151</v>
      </c>
      <c r="B322" s="9" t="s">
        <v>25</v>
      </c>
      <c r="D322">
        <v>95692.800000000017</v>
      </c>
    </row>
    <row r="323" spans="1:4">
      <c r="A323" s="9" t="s">
        <v>151</v>
      </c>
      <c r="B323" s="9" t="s">
        <v>28</v>
      </c>
      <c r="D323">
        <v>12016.4352</v>
      </c>
    </row>
    <row r="324" spans="1:4">
      <c r="A324" s="9" t="s">
        <v>151</v>
      </c>
      <c r="B324" s="9" t="s">
        <v>28</v>
      </c>
      <c r="D324">
        <v>12412.431360000002</v>
      </c>
    </row>
    <row r="325" spans="1:4">
      <c r="A325" s="9" t="s">
        <v>151</v>
      </c>
      <c r="B325" s="9" t="s">
        <v>26</v>
      </c>
      <c r="D325">
        <v>94682.112000000023</v>
      </c>
    </row>
    <row r="326" spans="1:4">
      <c r="A326" s="9" t="s">
        <v>151</v>
      </c>
      <c r="B326" s="9" t="s">
        <v>26</v>
      </c>
      <c r="D326">
        <v>4746.9363200000007</v>
      </c>
    </row>
    <row r="327" spans="1:4">
      <c r="A327" s="9" t="s">
        <v>151</v>
      </c>
      <c r="B327" s="9" t="s">
        <v>26</v>
      </c>
      <c r="D327">
        <v>80402.595840000009</v>
      </c>
    </row>
    <row r="328" spans="1:4">
      <c r="A328" s="9" t="s">
        <v>151</v>
      </c>
      <c r="B328" s="9" t="s">
        <v>26</v>
      </c>
      <c r="D328">
        <v>6653.3376000000017</v>
      </c>
    </row>
    <row r="329" spans="1:4">
      <c r="A329" s="9" t="s">
        <v>151</v>
      </c>
      <c r="B329" s="9" t="s">
        <v>27</v>
      </c>
      <c r="D329">
        <v>7605.9648000000007</v>
      </c>
    </row>
    <row r="330" spans="1:4">
      <c r="A330" s="9" t="s">
        <v>152</v>
      </c>
      <c r="B330" s="9" t="s">
        <v>25</v>
      </c>
      <c r="D330">
        <v>105170.01600000002</v>
      </c>
    </row>
    <row r="331" spans="1:4">
      <c r="A331" s="9" t="s">
        <v>152</v>
      </c>
      <c r="B331" s="9" t="s">
        <v>25</v>
      </c>
      <c r="D331">
        <v>87091.200000000012</v>
      </c>
    </row>
    <row r="332" spans="1:4">
      <c r="A332" s="9" t="s">
        <v>152</v>
      </c>
      <c r="B332" s="9" t="s">
        <v>25</v>
      </c>
      <c r="D332">
        <v>60299.008000000009</v>
      </c>
    </row>
    <row r="333" spans="1:4">
      <c r="A333" s="9" t="s">
        <v>152</v>
      </c>
      <c r="B333" s="9" t="s">
        <v>25</v>
      </c>
      <c r="D333">
        <v>68898.816000000021</v>
      </c>
    </row>
    <row r="334" spans="1:4">
      <c r="A334" s="9" t="s">
        <v>152</v>
      </c>
      <c r="B334" s="9" t="s">
        <v>28</v>
      </c>
      <c r="D334">
        <v>11470.233600000001</v>
      </c>
    </row>
    <row r="335" spans="1:4">
      <c r="A335" s="9" t="s">
        <v>152</v>
      </c>
      <c r="B335" s="9" t="s">
        <v>28</v>
      </c>
      <c r="D335">
        <v>20687.385600000001</v>
      </c>
    </row>
    <row r="336" spans="1:4">
      <c r="A336" s="9" t="s">
        <v>152</v>
      </c>
      <c r="B336" s="9" t="s">
        <v>26</v>
      </c>
      <c r="D336">
        <v>142023.16800000003</v>
      </c>
    </row>
    <row r="337" spans="1:4">
      <c r="A337" s="9" t="s">
        <v>152</v>
      </c>
      <c r="B337" s="9" t="s">
        <v>26</v>
      </c>
      <c r="D337">
        <v>4746.9363200000007</v>
      </c>
    </row>
    <row r="338" spans="1:4">
      <c r="A338" s="9" t="s">
        <v>152</v>
      </c>
      <c r="B338" s="9" t="s">
        <v>26</v>
      </c>
      <c r="D338">
        <v>229296.29184000005</v>
      </c>
    </row>
    <row r="339" spans="1:4">
      <c r="A339" s="9" t="s">
        <v>152</v>
      </c>
      <c r="B339" s="9" t="s">
        <v>26</v>
      </c>
      <c r="D339">
        <v>6653.3376000000017</v>
      </c>
    </row>
    <row r="340" spans="1:4">
      <c r="A340" s="9" t="s">
        <v>152</v>
      </c>
      <c r="B340" s="9" t="s">
        <v>21</v>
      </c>
      <c r="D340">
        <v>14984.524800000003</v>
      </c>
    </row>
    <row r="341" spans="1:4">
      <c r="A341" s="9" t="s">
        <v>152</v>
      </c>
      <c r="B341" s="9" t="s">
        <v>21</v>
      </c>
      <c r="D341">
        <v>16060.101120000001</v>
      </c>
    </row>
    <row r="342" spans="1:4">
      <c r="A342" s="9" t="s">
        <v>152</v>
      </c>
      <c r="B342" s="9" t="s">
        <v>21</v>
      </c>
      <c r="D342">
        <v>3569.9328000000005</v>
      </c>
    </row>
    <row r="343" spans="1:4">
      <c r="A343" s="9" t="s">
        <v>152</v>
      </c>
      <c r="B343" s="9" t="s">
        <v>27</v>
      </c>
      <c r="D343">
        <v>43100.467200000006</v>
      </c>
    </row>
    <row r="344" spans="1:4">
      <c r="A344" s="9" t="s">
        <v>153</v>
      </c>
      <c r="B344" s="9" t="s">
        <v>25</v>
      </c>
      <c r="D344">
        <v>264407.7</v>
      </c>
    </row>
    <row r="345" spans="1:4">
      <c r="A345" s="9" t="s">
        <v>153</v>
      </c>
      <c r="B345" s="9" t="s">
        <v>25</v>
      </c>
      <c r="D345">
        <v>149765.76000000001</v>
      </c>
    </row>
    <row r="346" spans="1:4">
      <c r="A346" s="9" t="s">
        <v>153</v>
      </c>
      <c r="B346" s="9" t="s">
        <v>25</v>
      </c>
      <c r="D346">
        <v>57079.792000000016</v>
      </c>
    </row>
    <row r="347" spans="1:4">
      <c r="A347" s="9" t="s">
        <v>153</v>
      </c>
      <c r="B347" s="9" t="s">
        <v>25</v>
      </c>
      <c r="D347">
        <v>65822.97600000001</v>
      </c>
    </row>
    <row r="348" spans="1:4">
      <c r="A348" s="9" t="s">
        <v>153</v>
      </c>
      <c r="B348" s="9" t="s">
        <v>28</v>
      </c>
      <c r="D348">
        <v>11479.9872</v>
      </c>
    </row>
    <row r="349" spans="1:4">
      <c r="A349" s="9" t="s">
        <v>153</v>
      </c>
      <c r="B349" s="9" t="s">
        <v>28</v>
      </c>
      <c r="D349">
        <v>21916.339200000002</v>
      </c>
    </row>
    <row r="350" spans="1:4">
      <c r="A350" s="9" t="s">
        <v>153</v>
      </c>
      <c r="B350" s="9" t="s">
        <v>26</v>
      </c>
      <c r="D350">
        <v>45227.616000000002</v>
      </c>
    </row>
    <row r="351" spans="1:4">
      <c r="A351" s="9" t="s">
        <v>153</v>
      </c>
      <c r="B351" s="9" t="s">
        <v>26</v>
      </c>
      <c r="D351">
        <v>4535.0195200000007</v>
      </c>
    </row>
    <row r="352" spans="1:4">
      <c r="A352" s="9" t="s">
        <v>153</v>
      </c>
      <c r="B352" s="9" t="s">
        <v>26</v>
      </c>
      <c r="D352">
        <v>130255.53408000001</v>
      </c>
    </row>
    <row r="353" spans="1:4">
      <c r="A353" s="9" t="s">
        <v>153</v>
      </c>
      <c r="B353" s="9" t="s">
        <v>26</v>
      </c>
      <c r="D353">
        <v>6356.3136000000004</v>
      </c>
    </row>
    <row r="354" spans="1:4">
      <c r="A354" s="9" t="s">
        <v>153</v>
      </c>
      <c r="B354" s="9" t="s">
        <v>21</v>
      </c>
      <c r="D354">
        <v>14984.524800000003</v>
      </c>
    </row>
    <row r="355" spans="1:4">
      <c r="A355" s="9" t="s">
        <v>153</v>
      </c>
      <c r="B355" s="9" t="s">
        <v>21</v>
      </c>
      <c r="D355">
        <v>10228.754880000002</v>
      </c>
    </row>
    <row r="356" spans="1:4">
      <c r="A356" s="9" t="s">
        <v>153</v>
      </c>
      <c r="B356" s="9" t="s">
        <v>21</v>
      </c>
      <c r="D356">
        <v>3410.5608000000002</v>
      </c>
    </row>
    <row r="357" spans="1:4">
      <c r="A357" s="9" t="s">
        <v>153</v>
      </c>
      <c r="B357" s="9" t="s">
        <v>27</v>
      </c>
      <c r="D357">
        <v>29065.6512</v>
      </c>
    </row>
    <row r="358" spans="1:4">
      <c r="A358" s="9" t="s">
        <v>154</v>
      </c>
      <c r="B358" s="9" t="s">
        <v>25</v>
      </c>
      <c r="D358">
        <v>926603.19360000012</v>
      </c>
    </row>
    <row r="359" spans="1:4">
      <c r="A359" s="9" t="s">
        <v>154</v>
      </c>
      <c r="B359" s="9" t="s">
        <v>25</v>
      </c>
      <c r="D359">
        <v>809948.16000000015</v>
      </c>
    </row>
    <row r="360" spans="1:4">
      <c r="A360" s="9" t="s">
        <v>154</v>
      </c>
      <c r="B360" s="9" t="s">
        <v>25</v>
      </c>
      <c r="D360">
        <v>120598.01600000002</v>
      </c>
    </row>
    <row r="361" spans="1:4">
      <c r="A361" s="9" t="s">
        <v>154</v>
      </c>
      <c r="B361" s="9" t="s">
        <v>25</v>
      </c>
      <c r="D361">
        <v>415306.75200000009</v>
      </c>
    </row>
    <row r="362" spans="1:4">
      <c r="A362" s="9" t="s">
        <v>154</v>
      </c>
      <c r="B362" s="9" t="s">
        <v>28</v>
      </c>
      <c r="D362">
        <v>28675.584000000003</v>
      </c>
    </row>
    <row r="363" spans="1:4">
      <c r="A363" s="9" t="s">
        <v>154</v>
      </c>
      <c r="B363" s="9" t="s">
        <v>28</v>
      </c>
      <c r="D363">
        <v>25859.232000000004</v>
      </c>
    </row>
    <row r="364" spans="1:4">
      <c r="A364" s="9" t="s">
        <v>154</v>
      </c>
      <c r="B364" s="9" t="s">
        <v>26</v>
      </c>
      <c r="D364">
        <v>94682.112000000023</v>
      </c>
    </row>
    <row r="365" spans="1:4">
      <c r="A365" s="9" t="s">
        <v>154</v>
      </c>
      <c r="B365" s="9" t="s">
        <v>26</v>
      </c>
      <c r="D365">
        <v>4746.9363200000007</v>
      </c>
    </row>
    <row r="366" spans="1:4">
      <c r="A366" s="9" t="s">
        <v>154</v>
      </c>
      <c r="B366" s="9" t="s">
        <v>26</v>
      </c>
      <c r="D366">
        <v>268008.65280000004</v>
      </c>
    </row>
    <row r="367" spans="1:4">
      <c r="A367" s="9" t="s">
        <v>154</v>
      </c>
      <c r="B367" s="9" t="s">
        <v>26</v>
      </c>
      <c r="D367">
        <v>8316.6720000000023</v>
      </c>
    </row>
    <row r="368" spans="1:4">
      <c r="A368" s="9" t="s">
        <v>154</v>
      </c>
      <c r="B368" s="9" t="s">
        <v>21</v>
      </c>
      <c r="D368">
        <v>22476.787200000002</v>
      </c>
    </row>
    <row r="369" spans="1:4">
      <c r="A369" s="9" t="s">
        <v>154</v>
      </c>
      <c r="B369" s="9" t="s">
        <v>21</v>
      </c>
      <c r="D369">
        <v>21413.46816</v>
      </c>
    </row>
    <row r="370" spans="1:4">
      <c r="A370" s="9" t="s">
        <v>154</v>
      </c>
      <c r="B370" s="9" t="s">
        <v>21</v>
      </c>
      <c r="D370">
        <v>17849.664000000004</v>
      </c>
    </row>
    <row r="371" spans="1:4">
      <c r="A371" s="9" t="s">
        <v>154</v>
      </c>
      <c r="B371" s="9" t="s">
        <v>27</v>
      </c>
      <c r="D371">
        <v>53241.753600000004</v>
      </c>
    </row>
    <row r="372" spans="1:4">
      <c r="A372" s="9" t="s">
        <v>155</v>
      </c>
      <c r="B372" s="9" t="s">
        <v>25</v>
      </c>
      <c r="D372">
        <v>1793425.5360000003</v>
      </c>
    </row>
    <row r="373" spans="1:4">
      <c r="A373" s="9" t="s">
        <v>155</v>
      </c>
      <c r="B373" s="9" t="s">
        <v>25</v>
      </c>
      <c r="D373">
        <v>2090188.8000000003</v>
      </c>
    </row>
    <row r="374" spans="1:4">
      <c r="A374" s="9" t="s">
        <v>155</v>
      </c>
      <c r="B374" s="9" t="s">
        <v>25</v>
      </c>
      <c r="D374">
        <v>568533.50400000007</v>
      </c>
    </row>
    <row r="375" spans="1:4">
      <c r="A375" s="9" t="s">
        <v>155</v>
      </c>
      <c r="B375" s="9" t="s">
        <v>25</v>
      </c>
      <c r="D375">
        <v>926306.30400000024</v>
      </c>
    </row>
    <row r="376" spans="1:4">
      <c r="A376" s="9" t="s">
        <v>155</v>
      </c>
      <c r="B376" s="9" t="s">
        <v>28</v>
      </c>
      <c r="D376">
        <v>28675.584000000003</v>
      </c>
    </row>
    <row r="377" spans="1:4">
      <c r="A377" s="9" t="s">
        <v>155</v>
      </c>
      <c r="B377" s="9" t="s">
        <v>28</v>
      </c>
      <c r="D377">
        <v>177911.51616000003</v>
      </c>
    </row>
    <row r="378" spans="1:4">
      <c r="A378" s="9" t="s">
        <v>155</v>
      </c>
      <c r="B378" s="9" t="s">
        <v>26</v>
      </c>
      <c r="D378">
        <v>508916.35200000013</v>
      </c>
    </row>
    <row r="379" spans="1:4">
      <c r="A379" s="9" t="s">
        <v>155</v>
      </c>
      <c r="B379" s="9" t="s">
        <v>26</v>
      </c>
      <c r="D379">
        <v>4746.9363200000007</v>
      </c>
    </row>
    <row r="380" spans="1:4">
      <c r="A380" s="9" t="s">
        <v>155</v>
      </c>
      <c r="B380" s="9" t="s">
        <v>26</v>
      </c>
      <c r="D380">
        <v>1191149.5680000002</v>
      </c>
    </row>
    <row r="381" spans="1:4">
      <c r="A381" s="9" t="s">
        <v>155</v>
      </c>
      <c r="B381" s="9" t="s">
        <v>26</v>
      </c>
      <c r="D381">
        <v>14970.009600000003</v>
      </c>
    </row>
    <row r="382" spans="1:4">
      <c r="A382" s="9" t="s">
        <v>155</v>
      </c>
      <c r="B382" s="9" t="s">
        <v>21</v>
      </c>
      <c r="D382">
        <v>119876.19840000002</v>
      </c>
    </row>
    <row r="383" spans="1:4">
      <c r="A383" s="9" t="s">
        <v>155</v>
      </c>
      <c r="B383" s="9" t="s">
        <v>21</v>
      </c>
      <c r="D383">
        <v>35689.113600000004</v>
      </c>
    </row>
    <row r="384" spans="1:4">
      <c r="A384" s="9" t="s">
        <v>155</v>
      </c>
      <c r="B384" s="9" t="s">
        <v>21</v>
      </c>
      <c r="D384">
        <v>57118.924800000008</v>
      </c>
    </row>
    <row r="385" spans="1:4">
      <c r="A385" s="9" t="s">
        <v>155</v>
      </c>
      <c r="B385" s="9" t="s">
        <v>27</v>
      </c>
      <c r="D385">
        <v>329591.80800000002</v>
      </c>
    </row>
    <row r="386" spans="1:4">
      <c r="A386" s="9" t="s">
        <v>156</v>
      </c>
      <c r="B386" s="9" t="s">
        <v>25</v>
      </c>
      <c r="D386">
        <v>523082.44800000009</v>
      </c>
    </row>
    <row r="387" spans="1:4">
      <c r="A387" s="9" t="s">
        <v>156</v>
      </c>
      <c r="B387" s="9" t="s">
        <v>25</v>
      </c>
      <c r="D387">
        <v>653184.00000000012</v>
      </c>
    </row>
    <row r="388" spans="1:4">
      <c r="A388" s="9" t="s">
        <v>156</v>
      </c>
      <c r="B388" s="9" t="s">
        <v>25</v>
      </c>
      <c r="D388">
        <v>249810.17600000004</v>
      </c>
    </row>
    <row r="389" spans="1:4">
      <c r="A389" s="9" t="s">
        <v>156</v>
      </c>
      <c r="B389" s="9" t="s">
        <v>25</v>
      </c>
      <c r="D389">
        <v>260284.41600000006</v>
      </c>
    </row>
    <row r="390" spans="1:4">
      <c r="A390" s="9" t="s">
        <v>156</v>
      </c>
      <c r="B390" s="9" t="s">
        <v>28</v>
      </c>
      <c r="D390">
        <v>28675.584000000003</v>
      </c>
    </row>
    <row r="391" spans="1:4">
      <c r="A391" s="9" t="s">
        <v>156</v>
      </c>
      <c r="B391" s="9" t="s">
        <v>28</v>
      </c>
      <c r="D391">
        <v>33099.816960000004</v>
      </c>
    </row>
    <row r="392" spans="1:4">
      <c r="A392" s="9" t="s">
        <v>156</v>
      </c>
      <c r="B392" s="9" t="s">
        <v>26</v>
      </c>
      <c r="D392">
        <v>94682.112000000023</v>
      </c>
    </row>
    <row r="393" spans="1:4">
      <c r="A393" s="9" t="s">
        <v>156</v>
      </c>
      <c r="B393" s="9" t="s">
        <v>26</v>
      </c>
      <c r="D393">
        <v>4746.9363200000007</v>
      </c>
    </row>
    <row r="394" spans="1:4">
      <c r="A394" s="9" t="s">
        <v>156</v>
      </c>
      <c r="B394" s="9" t="s">
        <v>26</v>
      </c>
      <c r="D394">
        <v>178672.43520000004</v>
      </c>
    </row>
    <row r="395" spans="1:4">
      <c r="A395" s="9" t="s">
        <v>156</v>
      </c>
      <c r="B395" s="9" t="s">
        <v>26</v>
      </c>
      <c r="D395">
        <v>6653.3376000000017</v>
      </c>
    </row>
    <row r="396" spans="1:4">
      <c r="A396" s="9" t="s">
        <v>156</v>
      </c>
      <c r="B396" s="9" t="s">
        <v>21</v>
      </c>
      <c r="D396">
        <v>28720.339200000006</v>
      </c>
    </row>
    <row r="397" spans="1:4">
      <c r="A397" s="9" t="s">
        <v>156</v>
      </c>
      <c r="B397" s="9" t="s">
        <v>21</v>
      </c>
      <c r="D397">
        <v>21413.46816</v>
      </c>
    </row>
    <row r="398" spans="1:4">
      <c r="A398" s="9" t="s">
        <v>156</v>
      </c>
      <c r="B398" s="9" t="s">
        <v>21</v>
      </c>
      <c r="D398">
        <v>17849.664000000004</v>
      </c>
    </row>
    <row r="399" spans="1:4">
      <c r="A399" s="9" t="s">
        <v>156</v>
      </c>
      <c r="B399" s="9" t="s">
        <v>27</v>
      </c>
      <c r="D399">
        <v>73524.326400000005</v>
      </c>
    </row>
    <row r="400" spans="1:4">
      <c r="A400" s="9" t="s">
        <v>157</v>
      </c>
      <c r="B400" s="9" t="s">
        <v>25</v>
      </c>
      <c r="D400">
        <v>112089.09599999999</v>
      </c>
    </row>
    <row r="401" spans="1:4">
      <c r="A401" s="9" t="s">
        <v>157</v>
      </c>
      <c r="B401" s="9" t="s">
        <v>25</v>
      </c>
      <c r="D401">
        <v>64592.639999999999</v>
      </c>
    </row>
    <row r="402" spans="1:4">
      <c r="A402" s="9" t="s">
        <v>157</v>
      </c>
      <c r="B402" s="9" t="s">
        <v>25</v>
      </c>
      <c r="D402">
        <v>56530.320000000007</v>
      </c>
    </row>
    <row r="403" spans="1:4">
      <c r="A403" s="9" t="s">
        <v>157</v>
      </c>
      <c r="B403" s="9" t="s">
        <v>25</v>
      </c>
      <c r="D403">
        <v>146966.40000000002</v>
      </c>
    </row>
    <row r="404" spans="1:4">
      <c r="A404" s="9" t="s">
        <v>157</v>
      </c>
      <c r="B404" s="9" t="s">
        <v>28</v>
      </c>
      <c r="D404">
        <v>12902.400000000001</v>
      </c>
    </row>
    <row r="405" spans="1:4">
      <c r="A405" s="9" t="s">
        <v>157</v>
      </c>
      <c r="B405" s="9" t="s">
        <v>28</v>
      </c>
      <c r="D405">
        <v>11265.407999999999</v>
      </c>
    </row>
    <row r="406" spans="1:4">
      <c r="A406" s="9" t="s">
        <v>157</v>
      </c>
      <c r="B406" s="9" t="s">
        <v>26</v>
      </c>
      <c r="D406">
        <v>11306.904</v>
      </c>
    </row>
    <row r="407" spans="1:4">
      <c r="A407" s="9" t="s">
        <v>157</v>
      </c>
      <c r="B407" s="9" t="s">
        <v>26</v>
      </c>
      <c r="D407">
        <v>4450.2528000000011</v>
      </c>
    </row>
    <row r="408" spans="1:4">
      <c r="A408" s="9" t="s">
        <v>157</v>
      </c>
      <c r="B408" s="9" t="s">
        <v>26</v>
      </c>
      <c r="D408">
        <v>8534.7993600000009</v>
      </c>
    </row>
    <row r="409" spans="1:4">
      <c r="A409" s="9" t="s">
        <v>157</v>
      </c>
      <c r="B409" s="9" t="s">
        <v>26</v>
      </c>
      <c r="D409">
        <v>1589.0784000000001</v>
      </c>
    </row>
    <row r="410" spans="1:4">
      <c r="A410" s="9" t="s">
        <v>157</v>
      </c>
      <c r="B410" s="9" t="s">
        <v>21</v>
      </c>
      <c r="D410">
        <v>7023.9960000000001</v>
      </c>
    </row>
    <row r="411" spans="1:4">
      <c r="A411" s="9" t="s">
        <v>157</v>
      </c>
      <c r="B411" s="9" t="s">
        <v>21</v>
      </c>
      <c r="D411">
        <v>5018.7815999999993</v>
      </c>
    </row>
    <row r="412" spans="1:4">
      <c r="A412" s="9" t="s">
        <v>157</v>
      </c>
      <c r="B412" s="9" t="s">
        <v>21</v>
      </c>
      <c r="D412">
        <v>3346.8120000000004</v>
      </c>
    </row>
    <row r="413" spans="1:4">
      <c r="A413" s="9" t="s">
        <v>157</v>
      </c>
      <c r="B413" s="9" t="s">
        <v>27</v>
      </c>
      <c r="D413">
        <v>4753.7280000000001</v>
      </c>
    </row>
    <row r="414" spans="1:4">
      <c r="A414" s="9" t="s">
        <v>158</v>
      </c>
      <c r="B414" s="9" t="s">
        <v>25</v>
      </c>
      <c r="D414">
        <v>546953.27399999998</v>
      </c>
    </row>
    <row r="415" spans="1:4">
      <c r="A415" s="9" t="s">
        <v>158</v>
      </c>
      <c r="B415" s="9" t="s">
        <v>25</v>
      </c>
      <c r="D415">
        <v>498052.80000000005</v>
      </c>
    </row>
    <row r="416" spans="1:4">
      <c r="A416" s="9" t="s">
        <v>158</v>
      </c>
      <c r="B416" s="9" t="s">
        <v>25</v>
      </c>
      <c r="D416">
        <v>234197.04000000004</v>
      </c>
    </row>
    <row r="417" spans="1:4">
      <c r="A417" s="9" t="s">
        <v>158</v>
      </c>
      <c r="B417" s="9" t="s">
        <v>25</v>
      </c>
      <c r="D417">
        <v>244016.64000000001</v>
      </c>
    </row>
    <row r="418" spans="1:4">
      <c r="A418" s="9" t="s">
        <v>158</v>
      </c>
      <c r="B418" s="9" t="s">
        <v>28</v>
      </c>
      <c r="D418">
        <v>67737.600000000006</v>
      </c>
    </row>
    <row r="419" spans="1:4">
      <c r="A419" s="9" t="s">
        <v>158</v>
      </c>
      <c r="B419" s="9" t="s">
        <v>28</v>
      </c>
      <c r="D419">
        <v>28163.52</v>
      </c>
    </row>
    <row r="420" spans="1:4">
      <c r="A420" s="9" t="s">
        <v>158</v>
      </c>
      <c r="B420" s="9" t="s">
        <v>26</v>
      </c>
      <c r="D420">
        <v>135682.848</v>
      </c>
    </row>
    <row r="421" spans="1:4">
      <c r="A421" s="9" t="s">
        <v>158</v>
      </c>
      <c r="B421" s="9" t="s">
        <v>26</v>
      </c>
      <c r="D421">
        <v>4450.2528000000011</v>
      </c>
    </row>
    <row r="422" spans="1:4">
      <c r="A422" s="9" t="s">
        <v>158</v>
      </c>
      <c r="B422" s="9" t="s">
        <v>26</v>
      </c>
      <c r="D422">
        <v>256043.98080000002</v>
      </c>
    </row>
    <row r="423" spans="1:4">
      <c r="A423" s="9" t="s">
        <v>158</v>
      </c>
      <c r="B423" s="9" t="s">
        <v>26</v>
      </c>
      <c r="D423">
        <v>39726.960000000006</v>
      </c>
    </row>
    <row r="424" spans="1:4">
      <c r="A424" s="9" t="s">
        <v>158</v>
      </c>
      <c r="B424" s="9" t="s">
        <v>21</v>
      </c>
      <c r="D424">
        <v>40973.31</v>
      </c>
    </row>
    <row r="425" spans="1:4">
      <c r="A425" s="9" t="s">
        <v>158</v>
      </c>
      <c r="B425" s="9" t="s">
        <v>21</v>
      </c>
      <c r="D425">
        <v>33458.544000000002</v>
      </c>
    </row>
    <row r="426" spans="1:4">
      <c r="A426" s="9" t="s">
        <v>158</v>
      </c>
      <c r="B426" s="9" t="s">
        <v>21</v>
      </c>
      <c r="D426">
        <v>20080.872000000003</v>
      </c>
    </row>
    <row r="427" spans="1:4">
      <c r="A427" s="9" t="s">
        <v>158</v>
      </c>
      <c r="B427" s="9" t="s">
        <v>27</v>
      </c>
      <c r="D427">
        <v>71305.920000000013</v>
      </c>
    </row>
    <row r="428" spans="1:4">
      <c r="A428" s="9" t="s">
        <v>159</v>
      </c>
      <c r="B428" s="9" t="s">
        <v>25</v>
      </c>
      <c r="D428">
        <v>56044.547999999995</v>
      </c>
    </row>
    <row r="429" spans="1:4">
      <c r="A429" s="9" t="s">
        <v>159</v>
      </c>
      <c r="B429" s="9" t="s">
        <v>25</v>
      </c>
      <c r="D429">
        <v>48988.800000000003</v>
      </c>
    </row>
    <row r="430" spans="1:4">
      <c r="A430" s="9" t="s">
        <v>159</v>
      </c>
      <c r="B430" s="9" t="s">
        <v>25</v>
      </c>
      <c r="D430">
        <v>56530.320000000007</v>
      </c>
    </row>
    <row r="431" spans="1:4">
      <c r="A431" s="9" t="s">
        <v>159</v>
      </c>
      <c r="B431" s="9" t="s">
        <v>25</v>
      </c>
      <c r="D431">
        <v>64592.639999999999</v>
      </c>
    </row>
    <row r="432" spans="1:4">
      <c r="A432" s="9" t="s">
        <v>159</v>
      </c>
      <c r="B432" s="9" t="s">
        <v>28</v>
      </c>
      <c r="D432">
        <v>12902.400000000001</v>
      </c>
    </row>
    <row r="433" spans="1:4">
      <c r="A433" s="9" t="s">
        <v>159</v>
      </c>
      <c r="B433" s="9" t="s">
        <v>28</v>
      </c>
      <c r="D433">
        <v>5632.7039999999997</v>
      </c>
    </row>
    <row r="434" spans="1:4">
      <c r="A434" s="9" t="s">
        <v>159</v>
      </c>
      <c r="B434" s="9" t="s">
        <v>26</v>
      </c>
      <c r="D434">
        <v>5689.8662400000003</v>
      </c>
    </row>
    <row r="435" spans="1:4">
      <c r="A435" s="9" t="s">
        <v>159</v>
      </c>
      <c r="B435" s="9" t="s">
        <v>21</v>
      </c>
      <c r="D435">
        <v>7023.9960000000001</v>
      </c>
    </row>
    <row r="436" spans="1:4">
      <c r="A436" s="9" t="s">
        <v>159</v>
      </c>
      <c r="B436" s="9" t="s">
        <v>21</v>
      </c>
      <c r="D436">
        <v>3346.8120000000004</v>
      </c>
    </row>
    <row r="437" spans="1:4">
      <c r="A437" s="9" t="s">
        <v>160</v>
      </c>
      <c r="B437" s="9" t="s">
        <v>25</v>
      </c>
      <c r="D437">
        <v>112089.09599999999</v>
      </c>
    </row>
    <row r="438" spans="1:4">
      <c r="A438" s="9" t="s">
        <v>160</v>
      </c>
      <c r="B438" s="9" t="s">
        <v>25</v>
      </c>
      <c r="D438">
        <v>326592.00000000006</v>
      </c>
    </row>
    <row r="439" spans="1:4">
      <c r="A439" s="9" t="s">
        <v>160</v>
      </c>
      <c r="B439" s="9" t="s">
        <v>25</v>
      </c>
      <c r="D439">
        <v>113060.64000000001</v>
      </c>
    </row>
    <row r="440" spans="1:4">
      <c r="A440" s="9" t="s">
        <v>160</v>
      </c>
      <c r="B440" s="9" t="s">
        <v>25</v>
      </c>
      <c r="D440">
        <v>59209.920000000006</v>
      </c>
    </row>
    <row r="441" spans="1:4">
      <c r="A441" s="9" t="s">
        <v>160</v>
      </c>
      <c r="B441" s="9" t="s">
        <v>28</v>
      </c>
      <c r="D441">
        <v>34406.400000000001</v>
      </c>
    </row>
    <row r="442" spans="1:4">
      <c r="A442" s="9" t="s">
        <v>160</v>
      </c>
      <c r="B442" s="9" t="s">
        <v>28</v>
      </c>
      <c r="D442">
        <v>11265.407999999999</v>
      </c>
    </row>
    <row r="443" spans="1:4">
      <c r="A443" s="9" t="s">
        <v>160</v>
      </c>
      <c r="B443" s="9" t="s">
        <v>26</v>
      </c>
      <c r="D443">
        <v>4522.7616000000007</v>
      </c>
    </row>
    <row r="444" spans="1:4">
      <c r="A444" s="9" t="s">
        <v>160</v>
      </c>
      <c r="B444" s="9" t="s">
        <v>26</v>
      </c>
      <c r="D444">
        <v>4450.2528000000011</v>
      </c>
    </row>
    <row r="445" spans="1:4">
      <c r="A445" s="9" t="s">
        <v>160</v>
      </c>
      <c r="B445" s="9" t="s">
        <v>26</v>
      </c>
      <c r="D445">
        <v>5689.8662400000003</v>
      </c>
    </row>
    <row r="446" spans="1:4">
      <c r="A446" s="9" t="s">
        <v>160</v>
      </c>
      <c r="B446" s="9" t="s">
        <v>26</v>
      </c>
      <c r="D446">
        <v>3178.1568000000002</v>
      </c>
    </row>
    <row r="447" spans="1:4">
      <c r="A447" s="9" t="s">
        <v>160</v>
      </c>
      <c r="B447" s="9" t="s">
        <v>21</v>
      </c>
      <c r="D447">
        <v>4682.6639999999998</v>
      </c>
    </row>
    <row r="448" spans="1:4">
      <c r="A448" s="9" t="s">
        <v>160</v>
      </c>
      <c r="B448" s="9" t="s">
        <v>21</v>
      </c>
      <c r="D448">
        <v>5018.7815999999993</v>
      </c>
    </row>
    <row r="449" spans="1:4">
      <c r="A449" s="9" t="s">
        <v>160</v>
      </c>
      <c r="B449" s="9" t="s">
        <v>21</v>
      </c>
      <c r="D449">
        <v>5020.2180000000008</v>
      </c>
    </row>
    <row r="450" spans="1:4">
      <c r="A450" s="9" t="s">
        <v>160</v>
      </c>
      <c r="B450" s="9" t="s">
        <v>27</v>
      </c>
      <c r="D450">
        <v>2376.864</v>
      </c>
    </row>
    <row r="451" spans="1:4">
      <c r="A451" s="9" t="s">
        <v>161</v>
      </c>
      <c r="B451" s="9" t="s">
        <v>25</v>
      </c>
      <c r="D451">
        <v>112089.09599999999</v>
      </c>
    </row>
    <row r="452" spans="1:4">
      <c r="A452" s="9" t="s">
        <v>161</v>
      </c>
      <c r="B452" s="9" t="s">
        <v>25</v>
      </c>
      <c r="D452">
        <v>171460.80000000002</v>
      </c>
    </row>
    <row r="453" spans="1:4">
      <c r="A453" s="9" t="s">
        <v>161</v>
      </c>
      <c r="B453" s="9" t="s">
        <v>25</v>
      </c>
      <c r="D453">
        <v>56530.320000000007</v>
      </c>
    </row>
    <row r="454" spans="1:4">
      <c r="A454" s="9" t="s">
        <v>161</v>
      </c>
      <c r="B454" s="9" t="s">
        <v>25</v>
      </c>
      <c r="D454">
        <v>35884.800000000003</v>
      </c>
    </row>
    <row r="455" spans="1:4">
      <c r="A455" s="9" t="s">
        <v>161</v>
      </c>
      <c r="B455" s="9" t="s">
        <v>28</v>
      </c>
      <c r="D455">
        <v>12902.400000000001</v>
      </c>
    </row>
    <row r="456" spans="1:4">
      <c r="A456" s="9" t="s">
        <v>161</v>
      </c>
      <c r="B456" s="9" t="s">
        <v>28</v>
      </c>
      <c r="D456">
        <v>11265.407999999999</v>
      </c>
    </row>
    <row r="457" spans="1:4">
      <c r="A457" s="9" t="s">
        <v>161</v>
      </c>
      <c r="B457" s="9" t="s">
        <v>26</v>
      </c>
      <c r="D457">
        <v>6784.1424000000006</v>
      </c>
    </row>
    <row r="458" spans="1:4">
      <c r="A458" s="9" t="s">
        <v>161</v>
      </c>
      <c r="B458" s="9" t="s">
        <v>26</v>
      </c>
      <c r="D458">
        <v>2225.1264000000006</v>
      </c>
    </row>
    <row r="459" spans="1:4">
      <c r="A459" s="9" t="s">
        <v>161</v>
      </c>
      <c r="B459" s="9" t="s">
        <v>26</v>
      </c>
      <c r="D459">
        <v>5689.8662400000003</v>
      </c>
    </row>
    <row r="460" spans="1:4">
      <c r="A460" s="9" t="s">
        <v>161</v>
      </c>
      <c r="B460" s="9" t="s">
        <v>26</v>
      </c>
      <c r="D460">
        <v>3178.1568000000002</v>
      </c>
    </row>
    <row r="461" spans="1:4">
      <c r="A461" s="9" t="s">
        <v>161</v>
      </c>
      <c r="B461" s="9" t="s">
        <v>21</v>
      </c>
      <c r="D461">
        <v>14047.992</v>
      </c>
    </row>
    <row r="462" spans="1:4">
      <c r="A462" s="9" t="s">
        <v>161</v>
      </c>
      <c r="B462" s="9" t="s">
        <v>21</v>
      </c>
      <c r="D462">
        <v>10037.563199999999</v>
      </c>
    </row>
    <row r="463" spans="1:4">
      <c r="A463" s="9" t="s">
        <v>161</v>
      </c>
      <c r="B463" s="9" t="s">
        <v>21</v>
      </c>
      <c r="D463">
        <v>6693.6240000000007</v>
      </c>
    </row>
    <row r="464" spans="1:4">
      <c r="A464" s="9" t="s">
        <v>161</v>
      </c>
      <c r="B464" s="9" t="s">
        <v>27</v>
      </c>
      <c r="D464">
        <v>4753.7280000000001</v>
      </c>
    </row>
    <row r="465" spans="1:4">
      <c r="A465" s="9" t="s">
        <v>162</v>
      </c>
      <c r="B465" s="9" t="s">
        <v>25</v>
      </c>
      <c r="D465">
        <v>83028.959999999992</v>
      </c>
    </row>
    <row r="466" spans="1:4">
      <c r="A466" s="9" t="s">
        <v>162</v>
      </c>
      <c r="B466" s="9" t="s">
        <v>25</v>
      </c>
      <c r="D466">
        <v>114307.20000000001</v>
      </c>
    </row>
    <row r="467" spans="1:4">
      <c r="A467" s="9" t="s">
        <v>162</v>
      </c>
      <c r="B467" s="9" t="s">
        <v>25</v>
      </c>
      <c r="D467">
        <v>56530.320000000007</v>
      </c>
    </row>
    <row r="468" spans="1:4">
      <c r="A468" s="9" t="s">
        <v>162</v>
      </c>
      <c r="B468" s="9" t="s">
        <v>25</v>
      </c>
      <c r="D468">
        <v>35884.800000000003</v>
      </c>
    </row>
    <row r="469" spans="1:4">
      <c r="A469" s="9" t="s">
        <v>162</v>
      </c>
      <c r="B469" s="9" t="s">
        <v>28</v>
      </c>
      <c r="D469">
        <v>25804.800000000003</v>
      </c>
    </row>
    <row r="470" spans="1:4">
      <c r="A470" s="9" t="s">
        <v>162</v>
      </c>
      <c r="B470" s="9" t="s">
        <v>28</v>
      </c>
      <c r="D470">
        <v>11265.407999999999</v>
      </c>
    </row>
    <row r="471" spans="1:4">
      <c r="A471" s="9" t="s">
        <v>163</v>
      </c>
      <c r="B471" s="9" t="s">
        <v>25</v>
      </c>
      <c r="D471">
        <v>155679.29999999999</v>
      </c>
    </row>
    <row r="472" spans="1:4">
      <c r="A472" s="9" t="s">
        <v>163</v>
      </c>
      <c r="B472" s="9" t="s">
        <v>25</v>
      </c>
      <c r="D472">
        <v>171460.80000000002</v>
      </c>
    </row>
    <row r="473" spans="1:4">
      <c r="A473" s="9" t="s">
        <v>163</v>
      </c>
      <c r="B473" s="9" t="s">
        <v>25</v>
      </c>
      <c r="D473">
        <v>153439.44000000003</v>
      </c>
    </row>
    <row r="474" spans="1:4">
      <c r="A474" s="9" t="s">
        <v>163</v>
      </c>
      <c r="B474" s="9" t="s">
        <v>25</v>
      </c>
      <c r="D474">
        <v>35884.800000000003</v>
      </c>
    </row>
    <row r="475" spans="1:4">
      <c r="A475" s="9" t="s">
        <v>163</v>
      </c>
      <c r="B475" s="9" t="s">
        <v>28</v>
      </c>
      <c r="D475">
        <v>21504</v>
      </c>
    </row>
    <row r="476" spans="1:4">
      <c r="A476" s="9" t="s">
        <v>163</v>
      </c>
      <c r="B476" s="9" t="s">
        <v>28</v>
      </c>
      <c r="D476">
        <v>11265.407999999999</v>
      </c>
    </row>
    <row r="477" spans="1:4">
      <c r="A477" s="9" t="s">
        <v>163</v>
      </c>
      <c r="B477" s="9" t="s">
        <v>26</v>
      </c>
      <c r="D477">
        <v>11306.904</v>
      </c>
    </row>
    <row r="478" spans="1:4">
      <c r="A478" s="9" t="s">
        <v>163</v>
      </c>
      <c r="B478" s="9" t="s">
        <v>26</v>
      </c>
      <c r="D478">
        <v>2225.1264000000006</v>
      </c>
    </row>
    <row r="479" spans="1:4">
      <c r="A479" s="9" t="s">
        <v>163</v>
      </c>
      <c r="B479" s="9" t="s">
        <v>26</v>
      </c>
      <c r="D479">
        <v>11379.732480000001</v>
      </c>
    </row>
    <row r="480" spans="1:4">
      <c r="A480" s="9" t="s">
        <v>163</v>
      </c>
      <c r="B480" s="9" t="s">
        <v>26</v>
      </c>
      <c r="D480">
        <v>3178.1568000000002</v>
      </c>
    </row>
    <row r="481" spans="1:4">
      <c r="A481" s="9" t="s">
        <v>163</v>
      </c>
      <c r="B481" s="9" t="s">
        <v>21</v>
      </c>
      <c r="D481">
        <v>7023.9960000000001</v>
      </c>
    </row>
    <row r="482" spans="1:4">
      <c r="A482" s="9" t="s">
        <v>163</v>
      </c>
      <c r="B482" s="9" t="s">
        <v>21</v>
      </c>
      <c r="D482">
        <v>5018.7815999999993</v>
      </c>
    </row>
    <row r="483" spans="1:4">
      <c r="A483" s="9" t="s">
        <v>163</v>
      </c>
      <c r="B483" s="9" t="s">
        <v>21</v>
      </c>
      <c r="D483">
        <v>3346.8120000000004</v>
      </c>
    </row>
    <row r="484" spans="1:4">
      <c r="A484" s="9" t="s">
        <v>163</v>
      </c>
      <c r="B484" s="9" t="s">
        <v>27</v>
      </c>
      <c r="D484">
        <v>14261.184000000001</v>
      </c>
    </row>
    <row r="485" spans="1:4">
      <c r="A485" s="9" t="s">
        <v>169</v>
      </c>
      <c r="B485" s="9" t="s">
        <v>25</v>
      </c>
      <c r="D485">
        <v>242859.70799999998</v>
      </c>
    </row>
    <row r="486" spans="1:4">
      <c r="A486" s="9" t="s">
        <v>169</v>
      </c>
      <c r="B486" s="9" t="s">
        <v>25</v>
      </c>
      <c r="D486">
        <v>220449.60000000003</v>
      </c>
    </row>
    <row r="487" spans="1:4">
      <c r="A487" s="9" t="s">
        <v>169</v>
      </c>
      <c r="B487" s="9" t="s">
        <v>25</v>
      </c>
      <c r="D487">
        <v>113060.64000000001</v>
      </c>
    </row>
    <row r="488" spans="1:4">
      <c r="A488" s="9" t="s">
        <v>169</v>
      </c>
      <c r="B488" s="9" t="s">
        <v>25</v>
      </c>
      <c r="D488">
        <v>89712</v>
      </c>
    </row>
    <row r="489" spans="1:4">
      <c r="A489" s="9" t="s">
        <v>169</v>
      </c>
      <c r="B489" s="9" t="s">
        <v>28</v>
      </c>
      <c r="D489">
        <v>34406.400000000001</v>
      </c>
    </row>
    <row r="490" spans="1:4">
      <c r="A490" s="9" t="s">
        <v>169</v>
      </c>
      <c r="B490" s="9" t="s">
        <v>28</v>
      </c>
      <c r="D490">
        <v>16898.112000000001</v>
      </c>
    </row>
    <row r="491" spans="1:4">
      <c r="A491" s="9" t="s">
        <v>169</v>
      </c>
      <c r="B491" s="9" t="s">
        <v>26</v>
      </c>
      <c r="D491">
        <v>22613.808000000001</v>
      </c>
    </row>
    <row r="492" spans="1:4">
      <c r="A492" s="9" t="s">
        <v>169</v>
      </c>
      <c r="B492" s="9" t="s">
        <v>26</v>
      </c>
      <c r="D492">
        <v>4450.2528000000011</v>
      </c>
    </row>
    <row r="493" spans="1:4">
      <c r="A493" s="9" t="s">
        <v>169</v>
      </c>
      <c r="B493" s="9" t="s">
        <v>26</v>
      </c>
      <c r="D493">
        <v>28449.331200000001</v>
      </c>
    </row>
    <row r="494" spans="1:4">
      <c r="A494" s="9" t="s">
        <v>169</v>
      </c>
      <c r="B494" s="9" t="s">
        <v>26</v>
      </c>
      <c r="D494">
        <v>6356.3136000000004</v>
      </c>
    </row>
    <row r="495" spans="1:4">
      <c r="A495" s="9" t="s">
        <v>169</v>
      </c>
      <c r="B495" s="9" t="s">
        <v>21</v>
      </c>
      <c r="D495">
        <v>7023.9960000000001</v>
      </c>
    </row>
    <row r="496" spans="1:4">
      <c r="A496" s="9" t="s">
        <v>169</v>
      </c>
      <c r="B496" s="9" t="s">
        <v>21</v>
      </c>
      <c r="D496">
        <v>5018.7815999999993</v>
      </c>
    </row>
    <row r="497" spans="1:4">
      <c r="A497" s="9" t="s">
        <v>169</v>
      </c>
      <c r="B497" s="9" t="s">
        <v>21</v>
      </c>
      <c r="D497">
        <v>6693.6240000000007</v>
      </c>
    </row>
    <row r="498" spans="1:4">
      <c r="A498" s="9" t="s">
        <v>169</v>
      </c>
      <c r="B498" s="9" t="s">
        <v>27</v>
      </c>
      <c r="D498">
        <v>9507.4560000000001</v>
      </c>
    </row>
    <row r="499" spans="1:4">
      <c r="A499" s="9" t="s">
        <v>165</v>
      </c>
      <c r="B499" s="9" t="s">
        <v>25</v>
      </c>
      <c r="D499">
        <v>726503.39999999991</v>
      </c>
    </row>
    <row r="500" spans="1:4">
      <c r="A500" s="9" t="s">
        <v>165</v>
      </c>
      <c r="B500" s="9" t="s">
        <v>25</v>
      </c>
      <c r="D500">
        <v>408240.00000000006</v>
      </c>
    </row>
    <row r="501" spans="1:4">
      <c r="A501" s="9" t="s">
        <v>165</v>
      </c>
      <c r="B501" s="9" t="s">
        <v>25</v>
      </c>
      <c r="D501">
        <v>113060.64000000001</v>
      </c>
    </row>
    <row r="502" spans="1:4">
      <c r="A502" s="9" t="s">
        <v>165</v>
      </c>
      <c r="B502" s="9" t="s">
        <v>25</v>
      </c>
      <c r="D502">
        <v>269136</v>
      </c>
    </row>
    <row r="503" spans="1:4">
      <c r="A503" s="9" t="s">
        <v>165</v>
      </c>
      <c r="B503" s="9" t="s">
        <v>28</v>
      </c>
      <c r="D503">
        <v>67737.600000000006</v>
      </c>
    </row>
    <row r="504" spans="1:4">
      <c r="A504" s="9" t="s">
        <v>165</v>
      </c>
      <c r="B504" s="9" t="s">
        <v>28</v>
      </c>
      <c r="D504">
        <v>28163.52</v>
      </c>
    </row>
    <row r="505" spans="1:4">
      <c r="A505" s="9" t="s">
        <v>165</v>
      </c>
      <c r="B505" s="9" t="s">
        <v>26</v>
      </c>
      <c r="D505">
        <v>4450.2528000000011</v>
      </c>
    </row>
    <row r="506" spans="1:4">
      <c r="A506" s="9" t="s">
        <v>165</v>
      </c>
      <c r="B506" s="9" t="s">
        <v>26</v>
      </c>
      <c r="D506">
        <v>17069.598720000002</v>
      </c>
    </row>
    <row r="507" spans="1:4">
      <c r="A507" s="9" t="s">
        <v>165</v>
      </c>
      <c r="B507" s="9" t="s">
        <v>26</v>
      </c>
      <c r="D507">
        <v>22613.808000000001</v>
      </c>
    </row>
    <row r="508" spans="1:4">
      <c r="A508" s="9" t="s">
        <v>165</v>
      </c>
      <c r="B508" s="9" t="s">
        <v>26</v>
      </c>
      <c r="D508">
        <v>6356.3136000000004</v>
      </c>
    </row>
    <row r="509" spans="1:4">
      <c r="A509" s="9" t="s">
        <v>165</v>
      </c>
      <c r="B509" s="9" t="s">
        <v>21</v>
      </c>
      <c r="D509">
        <v>26925.317999999999</v>
      </c>
    </row>
    <row r="510" spans="1:4">
      <c r="A510" s="9" t="s">
        <v>165</v>
      </c>
      <c r="B510" s="9" t="s">
        <v>21</v>
      </c>
      <c r="D510">
        <v>10037.563199999999</v>
      </c>
    </row>
    <row r="511" spans="1:4">
      <c r="A511" s="9" t="s">
        <v>165</v>
      </c>
      <c r="B511" s="9" t="s">
        <v>21</v>
      </c>
      <c r="D511">
        <v>6693.6240000000007</v>
      </c>
    </row>
    <row r="512" spans="1:4">
      <c r="A512" s="9" t="s">
        <v>165</v>
      </c>
      <c r="B512" s="9" t="s">
        <v>27</v>
      </c>
      <c r="D512">
        <v>9507.4560000000001</v>
      </c>
    </row>
    <row r="513" spans="1:4">
      <c r="A513" s="9" t="s">
        <v>166</v>
      </c>
      <c r="B513" s="9" t="s">
        <v>25</v>
      </c>
      <c r="D513">
        <v>634704.5061</v>
      </c>
    </row>
    <row r="514" spans="1:4">
      <c r="A514" s="9" t="s">
        <v>166</v>
      </c>
      <c r="B514" s="9" t="s">
        <v>25</v>
      </c>
      <c r="D514">
        <v>489888.00000000006</v>
      </c>
    </row>
    <row r="515" spans="1:4">
      <c r="A515" s="9" t="s">
        <v>166</v>
      </c>
      <c r="B515" s="9" t="s">
        <v>25</v>
      </c>
      <c r="D515">
        <v>113060.64000000001</v>
      </c>
    </row>
    <row r="516" spans="1:4">
      <c r="A516" s="9" t="s">
        <v>166</v>
      </c>
      <c r="B516" s="9" t="s">
        <v>25</v>
      </c>
      <c r="D516">
        <v>89712</v>
      </c>
    </row>
    <row r="517" spans="1:4">
      <c r="A517" s="9" t="s">
        <v>166</v>
      </c>
      <c r="B517" s="9" t="s">
        <v>28</v>
      </c>
      <c r="D517">
        <v>86016</v>
      </c>
    </row>
    <row r="518" spans="1:4">
      <c r="A518" s="9" t="s">
        <v>166</v>
      </c>
      <c r="B518" s="9" t="s">
        <v>28</v>
      </c>
      <c r="D518">
        <v>50694.336000000003</v>
      </c>
    </row>
    <row r="519" spans="1:4">
      <c r="A519" s="9" t="s">
        <v>166</v>
      </c>
      <c r="B519" s="9" t="s">
        <v>26</v>
      </c>
      <c r="D519">
        <v>40704.854400000004</v>
      </c>
    </row>
    <row r="520" spans="1:4">
      <c r="A520" s="9" t="s">
        <v>166</v>
      </c>
      <c r="B520" s="9" t="s">
        <v>26</v>
      </c>
      <c r="D520">
        <v>4450.2528000000011</v>
      </c>
    </row>
    <row r="521" spans="1:4">
      <c r="A521" s="9" t="s">
        <v>166</v>
      </c>
      <c r="B521" s="9" t="s">
        <v>26</v>
      </c>
      <c r="D521">
        <v>28449.331200000001</v>
      </c>
    </row>
    <row r="522" spans="1:4">
      <c r="A522" s="9" t="s">
        <v>166</v>
      </c>
      <c r="B522" s="9" t="s">
        <v>26</v>
      </c>
      <c r="D522">
        <v>6356.3136000000004</v>
      </c>
    </row>
    <row r="523" spans="1:4">
      <c r="A523" s="9" t="s">
        <v>166</v>
      </c>
      <c r="B523" s="9" t="s">
        <v>21</v>
      </c>
      <c r="D523">
        <v>55021.302000000003</v>
      </c>
    </row>
    <row r="524" spans="1:4">
      <c r="A524" s="9" t="s">
        <v>166</v>
      </c>
      <c r="B524" s="9" t="s">
        <v>21</v>
      </c>
      <c r="D524">
        <v>10037.563199999999</v>
      </c>
    </row>
    <row r="525" spans="1:4">
      <c r="A525" s="9" t="s">
        <v>166</v>
      </c>
      <c r="B525" s="9" t="s">
        <v>21</v>
      </c>
      <c r="D525">
        <v>13387.248000000001</v>
      </c>
    </row>
    <row r="526" spans="1:4">
      <c r="A526" s="9" t="s">
        <v>166</v>
      </c>
      <c r="B526" s="9" t="s">
        <v>27</v>
      </c>
      <c r="D526">
        <v>28522.368000000002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topLeftCell="B1" workbookViewId="0">
      <selection activeCell="F22" sqref="F22"/>
    </sheetView>
  </sheetViews>
  <sheetFormatPr defaultRowHeight="15"/>
  <cols>
    <col min="1" max="1" width="16.140625" bestFit="1" customWidth="1"/>
    <col min="2" max="2" width="46.85546875" customWidth="1"/>
    <col min="3" max="3" width="19.42578125" customWidth="1"/>
    <col min="4" max="4" width="16.7109375" customWidth="1"/>
    <col min="5" max="5" width="17.5703125" customWidth="1"/>
    <col min="6" max="6" width="72.28515625" bestFit="1" customWidth="1"/>
  </cols>
  <sheetData>
    <row r="1" spans="1:6">
      <c r="A1" s="14" t="s">
        <v>190</v>
      </c>
      <c r="B1" s="14" t="s">
        <v>189</v>
      </c>
      <c r="C1" s="14" t="s">
        <v>193</v>
      </c>
      <c r="D1" s="14" t="s">
        <v>194</v>
      </c>
      <c r="E1" s="14" t="s">
        <v>195</v>
      </c>
    </row>
    <row r="2" spans="1:6">
      <c r="A2" s="64" t="s">
        <v>185</v>
      </c>
      <c r="B2" s="11" t="s">
        <v>197</v>
      </c>
      <c r="C2" s="13">
        <v>0.15</v>
      </c>
      <c r="D2" s="13">
        <v>0.15</v>
      </c>
      <c r="E2" s="13">
        <v>0.15</v>
      </c>
    </row>
    <row r="3" spans="1:6">
      <c r="A3" s="64"/>
      <c r="B3" s="11" t="s">
        <v>196</v>
      </c>
      <c r="C3" s="12" t="s">
        <v>184</v>
      </c>
      <c r="D3" s="12" t="s">
        <v>184</v>
      </c>
      <c r="E3" s="12" t="s">
        <v>184</v>
      </c>
      <c r="F3" s="8"/>
    </row>
    <row r="4" spans="1:6">
      <c r="A4" s="64"/>
      <c r="B4" s="11" t="s">
        <v>198</v>
      </c>
      <c r="C4" s="12" t="s">
        <v>184</v>
      </c>
      <c r="D4" s="12" t="s">
        <v>184</v>
      </c>
      <c r="E4" s="12" t="s">
        <v>184</v>
      </c>
      <c r="F4" s="8"/>
    </row>
    <row r="5" spans="1:6">
      <c r="A5" s="64"/>
      <c r="B5" s="11" t="s">
        <v>192</v>
      </c>
      <c r="C5" s="12" t="s">
        <v>184</v>
      </c>
      <c r="D5" s="12" t="s">
        <v>184</v>
      </c>
      <c r="E5" s="12" t="s">
        <v>184</v>
      </c>
    </row>
    <row r="6" spans="1:6">
      <c r="A6" s="64" t="s">
        <v>186</v>
      </c>
      <c r="B6" s="11" t="s">
        <v>200</v>
      </c>
      <c r="C6" s="13">
        <v>0.15</v>
      </c>
      <c r="D6" s="13">
        <v>0.15</v>
      </c>
      <c r="E6" s="13">
        <v>0.15</v>
      </c>
    </row>
    <row r="7" spans="1:6">
      <c r="A7" s="64"/>
      <c r="B7" s="11" t="s">
        <v>199</v>
      </c>
      <c r="C7" s="13">
        <v>0.15</v>
      </c>
      <c r="D7" s="13">
        <v>0.15</v>
      </c>
      <c r="E7" s="13">
        <v>0.15</v>
      </c>
    </row>
    <row r="8" spans="1:6">
      <c r="A8" s="64" t="s">
        <v>187</v>
      </c>
      <c r="B8" s="11" t="s">
        <v>203</v>
      </c>
      <c r="C8" s="12" t="s">
        <v>184</v>
      </c>
      <c r="D8" s="12" t="s">
        <v>184</v>
      </c>
      <c r="E8" s="12" t="s">
        <v>184</v>
      </c>
      <c r="F8" s="8"/>
    </row>
    <row r="9" spans="1:6">
      <c r="A9" s="64"/>
      <c r="B9" s="11" t="s">
        <v>204</v>
      </c>
      <c r="C9" s="12" t="s">
        <v>184</v>
      </c>
      <c r="D9" s="12" t="s">
        <v>184</v>
      </c>
      <c r="E9" s="12"/>
      <c r="F9" s="8"/>
    </row>
    <row r="10" spans="1:6">
      <c r="A10" s="64"/>
      <c r="B10" s="11" t="s">
        <v>205</v>
      </c>
      <c r="C10" s="12" t="s">
        <v>184</v>
      </c>
      <c r="D10" s="12" t="s">
        <v>184</v>
      </c>
      <c r="E10" s="12" t="s">
        <v>184</v>
      </c>
      <c r="F10" s="8"/>
    </row>
    <row r="11" spans="1:6">
      <c r="A11" s="69" t="s">
        <v>183</v>
      </c>
      <c r="B11" s="11" t="s">
        <v>202</v>
      </c>
      <c r="C11" s="12"/>
      <c r="D11" s="12" t="s">
        <v>201</v>
      </c>
      <c r="E11" s="12"/>
      <c r="F11" s="8"/>
    </row>
    <row r="12" spans="1:6">
      <c r="A12" s="70"/>
      <c r="B12" s="11" t="s">
        <v>188</v>
      </c>
      <c r="C12" s="12" t="s">
        <v>184</v>
      </c>
      <c r="D12" s="12" t="s">
        <v>184</v>
      </c>
      <c r="E12" s="12" t="s">
        <v>184</v>
      </c>
    </row>
    <row r="13" spans="1:6">
      <c r="A13" s="70"/>
      <c r="B13" s="11" t="s">
        <v>211</v>
      </c>
      <c r="C13" s="12" t="s">
        <v>184</v>
      </c>
      <c r="D13" s="12" t="s">
        <v>184</v>
      </c>
      <c r="E13" s="12" t="s">
        <v>184</v>
      </c>
    </row>
    <row r="14" spans="1:6">
      <c r="A14" s="71"/>
      <c r="B14" s="11" t="s">
        <v>212</v>
      </c>
      <c r="C14" s="12" t="s">
        <v>184</v>
      </c>
      <c r="D14" s="12" t="s">
        <v>184</v>
      </c>
      <c r="E14" s="12" t="s">
        <v>184</v>
      </c>
    </row>
    <row r="15" spans="1:6">
      <c r="A15" s="64" t="s">
        <v>27</v>
      </c>
      <c r="B15" s="11" t="s">
        <v>216</v>
      </c>
      <c r="C15" s="12" t="s">
        <v>184</v>
      </c>
      <c r="D15" s="12" t="s">
        <v>184</v>
      </c>
      <c r="E15" s="12"/>
    </row>
    <row r="16" spans="1:6">
      <c r="A16" s="64"/>
      <c r="B16" s="11" t="s">
        <v>215</v>
      </c>
      <c r="C16" s="12" t="s">
        <v>184</v>
      </c>
      <c r="D16" s="12" t="s">
        <v>184</v>
      </c>
      <c r="E16" s="12"/>
    </row>
    <row r="17" spans="1:6">
      <c r="A17" s="8"/>
      <c r="B17" s="16"/>
      <c r="C17" s="8"/>
      <c r="D17" s="8"/>
      <c r="E17" s="8"/>
    </row>
    <row r="18" spans="1:6">
      <c r="B18" s="16"/>
    </row>
    <row r="19" spans="1:6">
      <c r="A19" s="65" t="s">
        <v>214</v>
      </c>
      <c r="B19" s="67" t="s">
        <v>213</v>
      </c>
      <c r="C19" s="17" t="s">
        <v>193</v>
      </c>
      <c r="D19" s="17" t="s">
        <v>194</v>
      </c>
      <c r="E19" s="17" t="s">
        <v>195</v>
      </c>
    </row>
    <row r="20" spans="1:6" ht="78.75" customHeight="1">
      <c r="A20" s="66"/>
      <c r="B20" s="68"/>
      <c r="C20" s="15" t="s">
        <v>206</v>
      </c>
      <c r="D20" s="15" t="s">
        <v>206</v>
      </c>
      <c r="E20" s="15" t="s">
        <v>207</v>
      </c>
    </row>
    <row r="21" spans="1:6" ht="84">
      <c r="A21" s="66"/>
      <c r="B21" s="68"/>
      <c r="C21" s="15" t="s">
        <v>208</v>
      </c>
      <c r="D21" s="15" t="s">
        <v>210</v>
      </c>
      <c r="E21" s="15" t="s">
        <v>209</v>
      </c>
      <c r="F21" s="20" t="s">
        <v>218</v>
      </c>
    </row>
    <row r="22" spans="1:6" ht="67.5" customHeight="1">
      <c r="A22" s="66"/>
      <c r="B22" s="68"/>
      <c r="C22" s="18" t="s">
        <v>210</v>
      </c>
      <c r="D22" s="18" t="s">
        <v>208</v>
      </c>
      <c r="E22" s="18" t="s">
        <v>210</v>
      </c>
      <c r="F22" s="19" t="s">
        <v>217</v>
      </c>
    </row>
  </sheetData>
  <mergeCells count="7">
    <mergeCell ref="A15:A16"/>
    <mergeCell ref="A19:A22"/>
    <mergeCell ref="B19:B22"/>
    <mergeCell ref="A2:A5"/>
    <mergeCell ref="A6:A7"/>
    <mergeCell ref="A8:A10"/>
    <mergeCell ref="A11:A1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70"/>
  <sheetViews>
    <sheetView tabSelected="1" zoomScale="85" zoomScaleNormal="85" workbookViewId="0">
      <pane ySplit="2" topLeftCell="A3" activePane="bottomLeft" state="frozen"/>
      <selection activeCell="B1" sqref="B1"/>
      <selection pane="bottomLeft" activeCell="G24" sqref="G24"/>
    </sheetView>
  </sheetViews>
  <sheetFormatPr defaultColWidth="11.28515625" defaultRowHeight="41.25" customHeight="1"/>
  <cols>
    <col min="1" max="1" width="4.7109375" style="3" customWidth="1"/>
    <col min="2" max="2" width="11.5703125" style="9" bestFit="1" customWidth="1"/>
    <col min="3" max="3" width="14.42578125" style="9" customWidth="1"/>
    <col min="4" max="4" width="14.28515625" style="25" customWidth="1"/>
    <col min="5" max="5" width="19.85546875" style="9" bestFit="1" customWidth="1"/>
    <col min="6" max="6" width="11.28515625" style="9"/>
    <col min="7" max="7" width="50.7109375" style="3" customWidth="1"/>
    <col min="8" max="8" width="25.85546875" style="3" bestFit="1" customWidth="1"/>
    <col min="9" max="9" width="25.140625" style="3" bestFit="1" customWidth="1"/>
    <col min="10" max="13" width="9.5703125" style="3" customWidth="1"/>
    <col min="14" max="15" width="11.28515625" style="5" customWidth="1"/>
    <col min="16" max="16" width="8" style="3" customWidth="1"/>
    <col min="17" max="17" width="13.140625" style="23" customWidth="1"/>
    <col min="18" max="18" width="11.28515625" style="3"/>
    <col min="19" max="21" width="9.42578125" style="3" customWidth="1"/>
    <col min="22" max="22" width="11.28515625" style="26" customWidth="1"/>
    <col min="23" max="23" width="11.28515625" style="5" customWidth="1"/>
    <col min="24" max="24" width="11.28515625" style="3" customWidth="1"/>
    <col min="25" max="25" width="23.85546875" style="3" customWidth="1"/>
    <col min="26" max="42" width="11.28515625" style="40"/>
    <col min="43" max="16384" width="11.28515625" style="3"/>
  </cols>
  <sheetData>
    <row r="1" spans="1:25" ht="30.6" customHeight="1" thickBot="1">
      <c r="A1" s="72" t="s">
        <v>23</v>
      </c>
      <c r="B1" s="73"/>
      <c r="C1" s="73"/>
      <c r="D1" s="74" t="s">
        <v>239</v>
      </c>
      <c r="E1" s="74"/>
      <c r="F1" s="74"/>
      <c r="G1" s="74"/>
      <c r="O1" s="21"/>
      <c r="P1" s="62"/>
      <c r="Q1" s="24"/>
      <c r="U1" s="22"/>
      <c r="V1" s="21"/>
      <c r="W1" s="21"/>
      <c r="X1" s="22"/>
      <c r="Y1" s="22"/>
    </row>
    <row r="2" spans="1:25" ht="61.9" customHeight="1">
      <c r="A2" s="39" t="s">
        <v>1</v>
      </c>
      <c r="B2" s="31" t="s">
        <v>2</v>
      </c>
      <c r="C2" s="32" t="s">
        <v>3</v>
      </c>
      <c r="D2" s="33" t="s">
        <v>22</v>
      </c>
      <c r="E2" s="34" t="s">
        <v>4</v>
      </c>
      <c r="F2" s="34" t="s">
        <v>5</v>
      </c>
      <c r="G2" s="35" t="s">
        <v>132</v>
      </c>
      <c r="H2" s="34" t="s">
        <v>31</v>
      </c>
      <c r="I2" s="34" t="s">
        <v>30</v>
      </c>
      <c r="J2" s="32" t="s">
        <v>6</v>
      </c>
      <c r="K2" s="32" t="s">
        <v>7</v>
      </c>
      <c r="L2" s="34" t="s">
        <v>8</v>
      </c>
      <c r="M2" s="34" t="s">
        <v>9</v>
      </c>
      <c r="N2" s="36" t="s">
        <v>10</v>
      </c>
      <c r="O2" s="30" t="s">
        <v>11</v>
      </c>
      <c r="P2" s="32" t="s">
        <v>12</v>
      </c>
      <c r="Q2" s="37" t="s">
        <v>238</v>
      </c>
      <c r="R2" s="32" t="s">
        <v>13</v>
      </c>
      <c r="S2" s="32" t="s">
        <v>14</v>
      </c>
      <c r="T2" s="32" t="s">
        <v>15</v>
      </c>
      <c r="U2" s="32" t="s">
        <v>16</v>
      </c>
      <c r="V2" s="38" t="s">
        <v>17</v>
      </c>
      <c r="W2" s="30" t="s">
        <v>24</v>
      </c>
      <c r="X2" s="32" t="s">
        <v>18</v>
      </c>
      <c r="Y2" s="32" t="s">
        <v>19</v>
      </c>
    </row>
    <row r="3" spans="1:25" ht="20.45" customHeight="1">
      <c r="A3" s="63">
        <v>285</v>
      </c>
      <c r="B3" s="51" t="s">
        <v>247</v>
      </c>
      <c r="C3" s="51" t="s">
        <v>248</v>
      </c>
      <c r="D3" s="52" t="s">
        <v>249</v>
      </c>
      <c r="E3" s="53" t="s">
        <v>25</v>
      </c>
      <c r="F3" s="54" t="s">
        <v>46</v>
      </c>
      <c r="G3" s="50"/>
      <c r="H3" s="50" t="s">
        <v>77</v>
      </c>
      <c r="I3" s="50" t="s">
        <v>112</v>
      </c>
      <c r="J3" s="55">
        <v>45383</v>
      </c>
      <c r="K3" s="55">
        <v>45473</v>
      </c>
      <c r="L3" s="55">
        <v>45367</v>
      </c>
      <c r="M3" s="55">
        <v>45458</v>
      </c>
      <c r="N3" s="60">
        <f t="shared" ref="N3:N16" si="0">O3+P3</f>
        <v>25</v>
      </c>
      <c r="O3" s="42">
        <v>25</v>
      </c>
      <c r="P3" s="41"/>
      <c r="Q3" s="41">
        <v>34.94</v>
      </c>
      <c r="R3" s="41">
        <f t="shared" ref="R3:R16" si="1">Q3*1.3</f>
        <v>45.421999999999997</v>
      </c>
      <c r="S3" s="60">
        <f t="shared" ref="S3:S16" si="2">((Q3-T3)* (R3/Q3))-U3</f>
        <v>34.066499999999998</v>
      </c>
      <c r="T3" s="60">
        <f t="shared" ref="T3:T16" si="3">Q3*(O3/100)</f>
        <v>8.7349999999999994</v>
      </c>
      <c r="U3" s="60">
        <f t="shared" ref="U3:U16" si="4">R3*(P3/100)</f>
        <v>0</v>
      </c>
      <c r="V3" s="43">
        <v>48000</v>
      </c>
      <c r="W3" s="43">
        <v>2400</v>
      </c>
      <c r="X3" s="44">
        <f t="shared" ref="X3:X20" si="5">V3*T3</f>
        <v>419280</v>
      </c>
      <c r="Y3" s="45"/>
    </row>
    <row r="4" spans="1:25" ht="20.45" customHeight="1">
      <c r="A4" s="63">
        <v>286</v>
      </c>
      <c r="B4" s="51" t="s">
        <v>247</v>
      </c>
      <c r="C4" s="51" t="s">
        <v>248</v>
      </c>
      <c r="D4" s="52" t="s">
        <v>249</v>
      </c>
      <c r="E4" s="53" t="s">
        <v>25</v>
      </c>
      <c r="F4" s="54" t="s">
        <v>46</v>
      </c>
      <c r="G4" s="50"/>
      <c r="H4" s="50" t="s">
        <v>75</v>
      </c>
      <c r="I4" s="50" t="s">
        <v>75</v>
      </c>
      <c r="J4" s="55">
        <v>45383</v>
      </c>
      <c r="K4" s="55">
        <v>45473</v>
      </c>
      <c r="L4" s="55">
        <v>45367</v>
      </c>
      <c r="M4" s="55">
        <v>45458</v>
      </c>
      <c r="N4" s="60">
        <f t="shared" si="0"/>
        <v>25</v>
      </c>
      <c r="O4" s="42">
        <v>25</v>
      </c>
      <c r="P4" s="41"/>
      <c r="Q4" s="41">
        <v>34.94</v>
      </c>
      <c r="R4" s="41">
        <f t="shared" si="1"/>
        <v>45.421999999999997</v>
      </c>
      <c r="S4" s="60">
        <f t="shared" si="2"/>
        <v>34.066499999999998</v>
      </c>
      <c r="T4" s="60">
        <f t="shared" si="3"/>
        <v>8.7349999999999994</v>
      </c>
      <c r="U4" s="60">
        <f t="shared" si="4"/>
        <v>0</v>
      </c>
      <c r="V4" s="43">
        <v>32000</v>
      </c>
      <c r="W4" s="43">
        <v>1600</v>
      </c>
      <c r="X4" s="44">
        <f t="shared" si="5"/>
        <v>279520</v>
      </c>
      <c r="Y4" s="45"/>
    </row>
    <row r="5" spans="1:25" ht="20.45" customHeight="1">
      <c r="A5" s="63">
        <v>287</v>
      </c>
      <c r="B5" s="51" t="s">
        <v>247</v>
      </c>
      <c r="C5" s="51" t="s">
        <v>248</v>
      </c>
      <c r="D5" s="52" t="s">
        <v>249</v>
      </c>
      <c r="E5" s="53" t="s">
        <v>25</v>
      </c>
      <c r="F5" s="54" t="s">
        <v>44</v>
      </c>
      <c r="G5" s="50"/>
      <c r="H5" s="50" t="s">
        <v>78</v>
      </c>
      <c r="I5" s="50" t="s">
        <v>78</v>
      </c>
      <c r="J5" s="55">
        <v>45383</v>
      </c>
      <c r="K5" s="55">
        <v>45473</v>
      </c>
      <c r="L5" s="55">
        <v>45367</v>
      </c>
      <c r="M5" s="55">
        <v>45458</v>
      </c>
      <c r="N5" s="60">
        <f t="shared" si="0"/>
        <v>25</v>
      </c>
      <c r="O5" s="42">
        <v>25</v>
      </c>
      <c r="P5" s="41"/>
      <c r="Q5" s="41">
        <v>63.59</v>
      </c>
      <c r="R5" s="41">
        <f t="shared" si="1"/>
        <v>82.667000000000002</v>
      </c>
      <c r="S5" s="60">
        <f t="shared" si="2"/>
        <v>62.000250000000008</v>
      </c>
      <c r="T5" s="60">
        <f t="shared" si="3"/>
        <v>15.897500000000001</v>
      </c>
      <c r="U5" s="60">
        <f t="shared" si="4"/>
        <v>0</v>
      </c>
      <c r="V5" s="43">
        <v>15680</v>
      </c>
      <c r="W5" s="43">
        <v>784</v>
      </c>
      <c r="X5" s="44">
        <f t="shared" si="5"/>
        <v>249272.80000000002</v>
      </c>
      <c r="Y5" s="45"/>
    </row>
    <row r="6" spans="1:25" ht="20.45" customHeight="1">
      <c r="A6" s="63">
        <v>288</v>
      </c>
      <c r="B6" s="51" t="s">
        <v>247</v>
      </c>
      <c r="C6" s="51" t="s">
        <v>248</v>
      </c>
      <c r="D6" s="52" t="s">
        <v>249</v>
      </c>
      <c r="E6" s="53" t="s">
        <v>25</v>
      </c>
      <c r="F6" s="54" t="s">
        <v>44</v>
      </c>
      <c r="G6" s="50"/>
      <c r="H6" s="50" t="s">
        <v>74</v>
      </c>
      <c r="I6" s="50" t="s">
        <v>76</v>
      </c>
      <c r="J6" s="55">
        <v>45383</v>
      </c>
      <c r="K6" s="55">
        <v>45473</v>
      </c>
      <c r="L6" s="55">
        <v>45367</v>
      </c>
      <c r="M6" s="55">
        <v>45458</v>
      </c>
      <c r="N6" s="60">
        <f t="shared" si="0"/>
        <v>25</v>
      </c>
      <c r="O6" s="42">
        <v>25</v>
      </c>
      <c r="P6" s="41"/>
      <c r="Q6" s="41">
        <v>60.64</v>
      </c>
      <c r="R6" s="41">
        <f t="shared" si="1"/>
        <v>78.832000000000008</v>
      </c>
      <c r="S6" s="60">
        <f t="shared" si="2"/>
        <v>59.124000000000009</v>
      </c>
      <c r="T6" s="60">
        <f t="shared" si="3"/>
        <v>15.16</v>
      </c>
      <c r="U6" s="60">
        <f t="shared" si="4"/>
        <v>0</v>
      </c>
      <c r="V6" s="43">
        <v>32000</v>
      </c>
      <c r="W6" s="43">
        <v>1600</v>
      </c>
      <c r="X6" s="44">
        <f t="shared" si="5"/>
        <v>485120</v>
      </c>
      <c r="Y6" s="45"/>
    </row>
    <row r="7" spans="1:25" ht="20.45" customHeight="1">
      <c r="A7" s="63">
        <v>289</v>
      </c>
      <c r="B7" s="51" t="s">
        <v>247</v>
      </c>
      <c r="C7" s="51" t="s">
        <v>248</v>
      </c>
      <c r="D7" s="52" t="s">
        <v>249</v>
      </c>
      <c r="E7" s="53" t="s">
        <v>25</v>
      </c>
      <c r="F7" s="54" t="s">
        <v>48</v>
      </c>
      <c r="G7" s="50"/>
      <c r="H7" s="50" t="s">
        <v>77</v>
      </c>
      <c r="I7" s="50" t="s">
        <v>112</v>
      </c>
      <c r="J7" s="55">
        <v>45383</v>
      </c>
      <c r="K7" s="55">
        <v>45473</v>
      </c>
      <c r="L7" s="55">
        <v>45367</v>
      </c>
      <c r="M7" s="55">
        <v>45458</v>
      </c>
      <c r="N7" s="60">
        <f t="shared" si="0"/>
        <v>20</v>
      </c>
      <c r="O7" s="42">
        <v>20</v>
      </c>
      <c r="P7" s="41"/>
      <c r="Q7" s="41">
        <v>107.79</v>
      </c>
      <c r="R7" s="41">
        <f t="shared" si="1"/>
        <v>140.12700000000001</v>
      </c>
      <c r="S7" s="60">
        <f t="shared" si="2"/>
        <v>112.1016</v>
      </c>
      <c r="T7" s="60">
        <f t="shared" si="3"/>
        <v>21.558000000000003</v>
      </c>
      <c r="U7" s="60">
        <f t="shared" si="4"/>
        <v>0</v>
      </c>
      <c r="V7" s="43">
        <v>16000</v>
      </c>
      <c r="W7" s="43">
        <v>1600</v>
      </c>
      <c r="X7" s="44">
        <f t="shared" si="5"/>
        <v>344928.00000000006</v>
      </c>
      <c r="Y7" s="45"/>
    </row>
    <row r="8" spans="1:25" ht="20.45" customHeight="1">
      <c r="A8" s="63">
        <v>290</v>
      </c>
      <c r="B8" s="51" t="s">
        <v>247</v>
      </c>
      <c r="C8" s="51" t="s">
        <v>248</v>
      </c>
      <c r="D8" s="52" t="s">
        <v>249</v>
      </c>
      <c r="E8" s="53" t="s">
        <v>25</v>
      </c>
      <c r="F8" s="54" t="s">
        <v>48</v>
      </c>
      <c r="G8" s="50"/>
      <c r="H8" s="50" t="s">
        <v>74</v>
      </c>
      <c r="I8" s="50" t="s">
        <v>76</v>
      </c>
      <c r="J8" s="55">
        <v>45383</v>
      </c>
      <c r="K8" s="55">
        <v>45473</v>
      </c>
      <c r="L8" s="55">
        <v>45367</v>
      </c>
      <c r="M8" s="55">
        <v>45458</v>
      </c>
      <c r="N8" s="60">
        <f t="shared" si="0"/>
        <v>20</v>
      </c>
      <c r="O8" s="42">
        <v>20</v>
      </c>
      <c r="P8" s="41"/>
      <c r="Q8" s="41">
        <v>107.79</v>
      </c>
      <c r="R8" s="41">
        <f t="shared" si="1"/>
        <v>140.12700000000001</v>
      </c>
      <c r="S8" s="60">
        <f t="shared" si="2"/>
        <v>112.1016</v>
      </c>
      <c r="T8" s="60">
        <f t="shared" si="3"/>
        <v>21.558000000000003</v>
      </c>
      <c r="U8" s="60">
        <f t="shared" si="4"/>
        <v>0</v>
      </c>
      <c r="V8" s="43">
        <v>16000</v>
      </c>
      <c r="W8" s="43">
        <v>1600</v>
      </c>
      <c r="X8" s="44">
        <f t="shared" si="5"/>
        <v>344928.00000000006</v>
      </c>
      <c r="Y8" s="45"/>
    </row>
    <row r="9" spans="1:25" ht="20.45" customHeight="1">
      <c r="A9" s="63">
        <v>291</v>
      </c>
      <c r="B9" s="51" t="s">
        <v>247</v>
      </c>
      <c r="C9" s="51" t="s">
        <v>248</v>
      </c>
      <c r="D9" s="52" t="s">
        <v>249</v>
      </c>
      <c r="E9" s="53" t="s">
        <v>28</v>
      </c>
      <c r="F9" s="54" t="s">
        <v>36</v>
      </c>
      <c r="G9" s="50"/>
      <c r="H9" s="50" t="s">
        <v>134</v>
      </c>
      <c r="I9" s="50" t="s">
        <v>108</v>
      </c>
      <c r="J9" s="55">
        <v>45383</v>
      </c>
      <c r="K9" s="55">
        <v>45473</v>
      </c>
      <c r="L9" s="55">
        <v>45367</v>
      </c>
      <c r="M9" s="55">
        <v>45458</v>
      </c>
      <c r="N9" s="60">
        <f t="shared" si="0"/>
        <v>15</v>
      </c>
      <c r="O9" s="42">
        <v>15</v>
      </c>
      <c r="P9" s="41"/>
      <c r="Q9" s="41">
        <v>42.23</v>
      </c>
      <c r="R9" s="41">
        <f t="shared" si="1"/>
        <v>54.899000000000001</v>
      </c>
      <c r="S9" s="60">
        <f t="shared" si="2"/>
        <v>46.664149999999999</v>
      </c>
      <c r="T9" s="60">
        <f t="shared" si="3"/>
        <v>6.3344999999999994</v>
      </c>
      <c r="U9" s="60">
        <f t="shared" si="4"/>
        <v>0</v>
      </c>
      <c r="V9" s="43">
        <v>20480</v>
      </c>
      <c r="W9" s="43">
        <v>1280</v>
      </c>
      <c r="X9" s="44">
        <f t="shared" si="5"/>
        <v>129730.55999999998</v>
      </c>
      <c r="Y9" s="45"/>
    </row>
    <row r="10" spans="1:25" ht="20.45" customHeight="1">
      <c r="A10" s="63">
        <v>292</v>
      </c>
      <c r="B10" s="51" t="s">
        <v>247</v>
      </c>
      <c r="C10" s="51" t="s">
        <v>248</v>
      </c>
      <c r="D10" s="52" t="s">
        <v>249</v>
      </c>
      <c r="E10" s="53" t="s">
        <v>28</v>
      </c>
      <c r="F10" s="54" t="s">
        <v>36</v>
      </c>
      <c r="G10" s="50"/>
      <c r="H10" s="50" t="s">
        <v>134</v>
      </c>
      <c r="I10" s="50" t="s">
        <v>102</v>
      </c>
      <c r="J10" s="55">
        <v>45383</v>
      </c>
      <c r="K10" s="55">
        <v>45473</v>
      </c>
      <c r="L10" s="55">
        <v>45367</v>
      </c>
      <c r="M10" s="55">
        <v>45458</v>
      </c>
      <c r="N10" s="60">
        <f t="shared" si="0"/>
        <v>10</v>
      </c>
      <c r="O10" s="42">
        <v>10</v>
      </c>
      <c r="P10" s="41"/>
      <c r="Q10" s="41">
        <v>42.23</v>
      </c>
      <c r="R10" s="41">
        <f t="shared" si="1"/>
        <v>54.899000000000001</v>
      </c>
      <c r="S10" s="60">
        <f t="shared" si="2"/>
        <v>49.409100000000002</v>
      </c>
      <c r="T10" s="60">
        <f t="shared" si="3"/>
        <v>4.2229999999999999</v>
      </c>
      <c r="U10" s="60">
        <f t="shared" si="4"/>
        <v>0</v>
      </c>
      <c r="V10" s="43">
        <v>12800</v>
      </c>
      <c r="W10" s="43">
        <v>800</v>
      </c>
      <c r="X10" s="44">
        <f t="shared" si="5"/>
        <v>54054.400000000001</v>
      </c>
      <c r="Y10" s="45"/>
    </row>
    <row r="11" spans="1:25" ht="20.45" customHeight="1">
      <c r="A11" s="63">
        <v>293</v>
      </c>
      <c r="B11" s="51" t="s">
        <v>247</v>
      </c>
      <c r="C11" s="51" t="s">
        <v>248</v>
      </c>
      <c r="D11" s="52" t="s">
        <v>249</v>
      </c>
      <c r="E11" s="53" t="s">
        <v>28</v>
      </c>
      <c r="F11" s="54" t="s">
        <v>56</v>
      </c>
      <c r="G11" s="50" t="s">
        <v>244</v>
      </c>
      <c r="H11" s="50" t="s">
        <v>134</v>
      </c>
      <c r="I11" s="50"/>
      <c r="J11" s="55">
        <v>45383</v>
      </c>
      <c r="K11" s="55">
        <v>45473</v>
      </c>
      <c r="L11" s="55">
        <v>45367</v>
      </c>
      <c r="M11" s="55">
        <v>45458</v>
      </c>
      <c r="N11" s="60">
        <f t="shared" si="0"/>
        <v>15</v>
      </c>
      <c r="O11" s="42">
        <v>15</v>
      </c>
      <c r="P11" s="41"/>
      <c r="Q11" s="41">
        <v>68.040000000000006</v>
      </c>
      <c r="R11" s="41">
        <f t="shared" si="1"/>
        <v>88.452000000000012</v>
      </c>
      <c r="S11" s="60">
        <f t="shared" si="2"/>
        <v>75.184200000000004</v>
      </c>
      <c r="T11" s="60">
        <f t="shared" si="3"/>
        <v>10.206000000000001</v>
      </c>
      <c r="U11" s="60">
        <f t="shared" si="4"/>
        <v>0</v>
      </c>
      <c r="V11" s="43">
        <v>20800</v>
      </c>
      <c r="W11" s="43">
        <v>2080</v>
      </c>
      <c r="X11" s="44">
        <f t="shared" si="5"/>
        <v>212284.80000000002</v>
      </c>
      <c r="Y11" s="45"/>
    </row>
    <row r="12" spans="1:25" ht="20.45" customHeight="1">
      <c r="A12" s="63">
        <v>294</v>
      </c>
      <c r="B12" s="51" t="s">
        <v>247</v>
      </c>
      <c r="C12" s="51" t="s">
        <v>248</v>
      </c>
      <c r="D12" s="52" t="s">
        <v>249</v>
      </c>
      <c r="E12" s="53" t="s">
        <v>27</v>
      </c>
      <c r="F12" s="54" t="s">
        <v>38</v>
      </c>
      <c r="G12" s="50" t="s">
        <v>245</v>
      </c>
      <c r="H12" s="50" t="s">
        <v>27</v>
      </c>
      <c r="I12" s="50"/>
      <c r="J12" s="55">
        <v>45383</v>
      </c>
      <c r="K12" s="55">
        <v>45473</v>
      </c>
      <c r="L12" s="55">
        <v>45367</v>
      </c>
      <c r="M12" s="55">
        <v>45458</v>
      </c>
      <c r="N12" s="60">
        <f t="shared" si="0"/>
        <v>20</v>
      </c>
      <c r="O12" s="42">
        <v>20</v>
      </c>
      <c r="P12" s="41"/>
      <c r="Q12" s="41">
        <v>43.38</v>
      </c>
      <c r="R12" s="41">
        <f t="shared" si="1"/>
        <v>56.394000000000005</v>
      </c>
      <c r="S12" s="60">
        <f t="shared" si="2"/>
        <v>45.115200000000002</v>
      </c>
      <c r="T12" s="60">
        <f t="shared" si="3"/>
        <v>8.6760000000000002</v>
      </c>
      <c r="U12" s="60">
        <f t="shared" si="4"/>
        <v>0</v>
      </c>
      <c r="V12" s="43">
        <v>5440</v>
      </c>
      <c r="W12" s="43">
        <v>272</v>
      </c>
      <c r="X12" s="44">
        <f t="shared" si="5"/>
        <v>47197.440000000002</v>
      </c>
      <c r="Y12" s="45"/>
    </row>
    <row r="13" spans="1:25" ht="20.45" customHeight="1">
      <c r="A13" s="63">
        <v>295</v>
      </c>
      <c r="B13" s="51" t="s">
        <v>247</v>
      </c>
      <c r="C13" s="51" t="s">
        <v>248</v>
      </c>
      <c r="D13" s="52" t="s">
        <v>249</v>
      </c>
      <c r="E13" s="53" t="s">
        <v>26</v>
      </c>
      <c r="F13" s="54" t="s">
        <v>36</v>
      </c>
      <c r="G13" s="50"/>
      <c r="H13" s="50" t="s">
        <v>133</v>
      </c>
      <c r="I13" s="50" t="s">
        <v>64</v>
      </c>
      <c r="J13" s="55">
        <v>45383</v>
      </c>
      <c r="K13" s="55">
        <v>45473</v>
      </c>
      <c r="L13" s="55">
        <v>45367</v>
      </c>
      <c r="M13" s="55">
        <v>45458</v>
      </c>
      <c r="N13" s="60">
        <f t="shared" si="0"/>
        <v>10</v>
      </c>
      <c r="O13" s="42">
        <v>10</v>
      </c>
      <c r="P13" s="41"/>
      <c r="Q13" s="41">
        <v>61.78</v>
      </c>
      <c r="R13" s="41">
        <f t="shared" si="1"/>
        <v>80.314000000000007</v>
      </c>
      <c r="S13" s="60">
        <f t="shared" si="2"/>
        <v>72.282600000000002</v>
      </c>
      <c r="T13" s="60">
        <f t="shared" si="3"/>
        <v>6.1780000000000008</v>
      </c>
      <c r="U13" s="60">
        <f t="shared" si="4"/>
        <v>0</v>
      </c>
      <c r="V13" s="43">
        <v>5120</v>
      </c>
      <c r="W13" s="43">
        <v>320</v>
      </c>
      <c r="X13" s="44">
        <f t="shared" si="5"/>
        <v>31631.360000000004</v>
      </c>
      <c r="Y13" s="45"/>
    </row>
    <row r="14" spans="1:25" ht="20.45" customHeight="1">
      <c r="A14" s="63">
        <v>296</v>
      </c>
      <c r="B14" s="51" t="s">
        <v>247</v>
      </c>
      <c r="C14" s="51" t="s">
        <v>248</v>
      </c>
      <c r="D14" s="52" t="s">
        <v>249</v>
      </c>
      <c r="E14" s="53" t="s">
        <v>26</v>
      </c>
      <c r="F14" s="54" t="s">
        <v>36</v>
      </c>
      <c r="G14" s="50" t="s">
        <v>246</v>
      </c>
      <c r="H14" s="50" t="s">
        <v>133</v>
      </c>
      <c r="I14" s="50"/>
      <c r="J14" s="55">
        <v>45383</v>
      </c>
      <c r="K14" s="55">
        <v>45473</v>
      </c>
      <c r="L14" s="55">
        <v>45367</v>
      </c>
      <c r="M14" s="55">
        <v>45458</v>
      </c>
      <c r="N14" s="60">
        <f t="shared" si="0"/>
        <v>20</v>
      </c>
      <c r="O14" s="42">
        <v>20</v>
      </c>
      <c r="P14" s="41"/>
      <c r="Q14" s="41">
        <v>61.78</v>
      </c>
      <c r="R14" s="41">
        <f t="shared" si="1"/>
        <v>80.314000000000007</v>
      </c>
      <c r="S14" s="60">
        <f t="shared" si="2"/>
        <v>64.251199999999997</v>
      </c>
      <c r="T14" s="60">
        <f t="shared" si="3"/>
        <v>12.356000000000002</v>
      </c>
      <c r="U14" s="60">
        <f t="shared" si="4"/>
        <v>0</v>
      </c>
      <c r="V14" s="43">
        <v>11264</v>
      </c>
      <c r="W14" s="43">
        <v>704</v>
      </c>
      <c r="X14" s="44">
        <f t="shared" si="5"/>
        <v>139177.98400000003</v>
      </c>
      <c r="Y14" s="45"/>
    </row>
    <row r="15" spans="1:25" ht="20.45" customHeight="1">
      <c r="A15" s="63">
        <v>297</v>
      </c>
      <c r="B15" s="51" t="s">
        <v>247</v>
      </c>
      <c r="C15" s="51" t="s">
        <v>248</v>
      </c>
      <c r="D15" s="52" t="s">
        <v>249</v>
      </c>
      <c r="E15" s="53" t="s">
        <v>21</v>
      </c>
      <c r="F15" s="54" t="s">
        <v>35</v>
      </c>
      <c r="G15" s="50"/>
      <c r="H15" s="50" t="s">
        <v>59</v>
      </c>
      <c r="I15" s="50" t="s">
        <v>94</v>
      </c>
      <c r="J15" s="55">
        <v>45383</v>
      </c>
      <c r="K15" s="55">
        <v>45473</v>
      </c>
      <c r="L15" s="55">
        <v>45367</v>
      </c>
      <c r="M15" s="55">
        <v>45458</v>
      </c>
      <c r="N15" s="60">
        <f t="shared" si="0"/>
        <v>20</v>
      </c>
      <c r="O15" s="42">
        <v>20</v>
      </c>
      <c r="P15" s="41"/>
      <c r="Q15" s="41">
        <v>26.46</v>
      </c>
      <c r="R15" s="41">
        <f t="shared" si="1"/>
        <v>34.398000000000003</v>
      </c>
      <c r="S15" s="60">
        <f t="shared" si="2"/>
        <v>27.5184</v>
      </c>
      <c r="T15" s="60">
        <f t="shared" si="3"/>
        <v>5.2920000000000007</v>
      </c>
      <c r="U15" s="60">
        <f t="shared" si="4"/>
        <v>0</v>
      </c>
      <c r="V15" s="43">
        <v>6840</v>
      </c>
      <c r="W15" s="43">
        <v>380</v>
      </c>
      <c r="X15" s="44">
        <f t="shared" si="5"/>
        <v>36197.280000000006</v>
      </c>
      <c r="Y15" s="45"/>
    </row>
    <row r="16" spans="1:25" ht="20.45" customHeight="1">
      <c r="A16" s="63">
        <v>298</v>
      </c>
      <c r="B16" s="51" t="s">
        <v>247</v>
      </c>
      <c r="C16" s="51" t="s">
        <v>248</v>
      </c>
      <c r="D16" s="52" t="s">
        <v>249</v>
      </c>
      <c r="E16" s="53" t="s">
        <v>21</v>
      </c>
      <c r="F16" s="54" t="s">
        <v>34</v>
      </c>
      <c r="G16" s="50"/>
      <c r="H16" s="50" t="s">
        <v>59</v>
      </c>
      <c r="I16" s="50" t="s">
        <v>94</v>
      </c>
      <c r="J16" s="55">
        <v>45383</v>
      </c>
      <c r="K16" s="55">
        <v>45473</v>
      </c>
      <c r="L16" s="55">
        <v>45367</v>
      </c>
      <c r="M16" s="55">
        <v>45458</v>
      </c>
      <c r="N16" s="60">
        <f t="shared" si="0"/>
        <v>20</v>
      </c>
      <c r="O16" s="42">
        <v>20</v>
      </c>
      <c r="P16" s="41"/>
      <c r="Q16" s="41">
        <v>41.57</v>
      </c>
      <c r="R16" s="41">
        <f t="shared" si="1"/>
        <v>54.041000000000004</v>
      </c>
      <c r="S16" s="60">
        <f t="shared" si="2"/>
        <v>43.232800000000005</v>
      </c>
      <c r="T16" s="60">
        <f t="shared" si="3"/>
        <v>8.3140000000000001</v>
      </c>
      <c r="U16" s="60">
        <f t="shared" si="4"/>
        <v>0</v>
      </c>
      <c r="V16" s="43">
        <v>6840</v>
      </c>
      <c r="W16" s="43">
        <v>570</v>
      </c>
      <c r="X16" s="44">
        <f t="shared" si="5"/>
        <v>56867.76</v>
      </c>
      <c r="Y16" s="45"/>
    </row>
    <row r="17" spans="1:25" ht="20.45" customHeight="1">
      <c r="A17" s="63">
        <v>299</v>
      </c>
      <c r="B17" s="51" t="s">
        <v>247</v>
      </c>
      <c r="C17" s="51" t="s">
        <v>248</v>
      </c>
      <c r="D17" s="52" t="s">
        <v>249</v>
      </c>
      <c r="E17" s="53" t="s">
        <v>21</v>
      </c>
      <c r="F17" s="54" t="s">
        <v>35</v>
      </c>
      <c r="G17" s="50"/>
      <c r="H17" s="50" t="s">
        <v>59</v>
      </c>
      <c r="I17" s="50" t="s">
        <v>96</v>
      </c>
      <c r="J17" s="55">
        <v>45383</v>
      </c>
      <c r="K17" s="55">
        <v>45473</v>
      </c>
      <c r="L17" s="55">
        <v>45367</v>
      </c>
      <c r="M17" s="55">
        <v>45458</v>
      </c>
      <c r="N17" s="60">
        <v>15</v>
      </c>
      <c r="O17" s="42">
        <v>15</v>
      </c>
      <c r="P17" s="41"/>
      <c r="Q17" s="41">
        <v>18.29</v>
      </c>
      <c r="R17" s="41">
        <v>33.734999999999999</v>
      </c>
      <c r="S17" s="60">
        <v>28.674750000000003</v>
      </c>
      <c r="T17" s="60">
        <v>3.8924999999999996</v>
      </c>
      <c r="U17" s="60">
        <v>0</v>
      </c>
      <c r="V17" s="43">
        <v>34200</v>
      </c>
      <c r="W17" s="43">
        <v>1900</v>
      </c>
      <c r="X17" s="44">
        <f t="shared" si="5"/>
        <v>133123.5</v>
      </c>
      <c r="Y17" s="46"/>
    </row>
    <row r="18" spans="1:25" ht="20.45" customHeight="1">
      <c r="A18" s="63">
        <v>300</v>
      </c>
      <c r="B18" s="51" t="s">
        <v>247</v>
      </c>
      <c r="C18" s="51" t="s">
        <v>248</v>
      </c>
      <c r="D18" s="52" t="s">
        <v>249</v>
      </c>
      <c r="E18" s="53" t="s">
        <v>21</v>
      </c>
      <c r="F18" s="54" t="s">
        <v>34</v>
      </c>
      <c r="G18" s="50"/>
      <c r="H18" s="50" t="s">
        <v>59</v>
      </c>
      <c r="I18" s="50" t="s">
        <v>96</v>
      </c>
      <c r="J18" s="55">
        <v>45383</v>
      </c>
      <c r="K18" s="55">
        <v>45473</v>
      </c>
      <c r="L18" s="55">
        <v>45367</v>
      </c>
      <c r="M18" s="55">
        <v>45458</v>
      </c>
      <c r="N18" s="60">
        <v>15</v>
      </c>
      <c r="O18" s="42">
        <v>15</v>
      </c>
      <c r="P18" s="41"/>
      <c r="Q18" s="41">
        <v>29.09</v>
      </c>
      <c r="R18" s="41">
        <v>52.988</v>
      </c>
      <c r="S18" s="60">
        <v>45.0398</v>
      </c>
      <c r="T18" s="60">
        <v>6.1139999999999999</v>
      </c>
      <c r="U18" s="60">
        <v>0</v>
      </c>
      <c r="V18" s="43">
        <v>4560</v>
      </c>
      <c r="W18" s="43">
        <v>380</v>
      </c>
      <c r="X18" s="44">
        <f t="shared" si="5"/>
        <v>27879.84</v>
      </c>
      <c r="Y18" s="46"/>
    </row>
    <row r="19" spans="1:25" ht="20.45" customHeight="1">
      <c r="A19" s="63">
        <v>301</v>
      </c>
      <c r="B19" s="51" t="s">
        <v>247</v>
      </c>
      <c r="C19" s="51" t="s">
        <v>248</v>
      </c>
      <c r="D19" s="56" t="s">
        <v>249</v>
      </c>
      <c r="E19" s="57" t="s">
        <v>240</v>
      </c>
      <c r="F19" s="58" t="s">
        <v>241</v>
      </c>
      <c r="G19" s="59"/>
      <c r="H19" s="47" t="s">
        <v>242</v>
      </c>
      <c r="I19" s="48"/>
      <c r="J19" s="55">
        <v>45383</v>
      </c>
      <c r="K19" s="55">
        <v>45473</v>
      </c>
      <c r="L19" s="55">
        <v>45367</v>
      </c>
      <c r="M19" s="55">
        <v>45458</v>
      </c>
      <c r="N19" s="60">
        <f t="shared" ref="N19:N20" si="6">O19+P19</f>
        <v>15</v>
      </c>
      <c r="O19" s="42">
        <v>15</v>
      </c>
      <c r="P19" s="61"/>
      <c r="Q19" s="41">
        <v>42.67</v>
      </c>
      <c r="R19" s="41">
        <f t="shared" ref="R19:R20" si="7">Q19*1.3</f>
        <v>55.471000000000004</v>
      </c>
      <c r="S19" s="60">
        <f t="shared" ref="S19:S20" si="8">((Q19-T19)* (R19/Q19))-U19</f>
        <v>47.150350000000003</v>
      </c>
      <c r="T19" s="60">
        <f t="shared" ref="T19:T20" si="9">Q19*(O19/100)</f>
        <v>6.4005000000000001</v>
      </c>
      <c r="U19" s="60">
        <f t="shared" ref="U19:U20" si="10">R19*(P19/100)</f>
        <v>0</v>
      </c>
      <c r="V19" s="43">
        <v>8100</v>
      </c>
      <c r="W19" s="43">
        <v>450</v>
      </c>
      <c r="X19" s="44">
        <f t="shared" si="5"/>
        <v>51844.05</v>
      </c>
      <c r="Y19" s="49"/>
    </row>
    <row r="20" spans="1:25" ht="20.45" customHeight="1">
      <c r="A20" s="63">
        <v>302</v>
      </c>
      <c r="B20" s="51" t="s">
        <v>247</v>
      </c>
      <c r="C20" s="51" t="s">
        <v>248</v>
      </c>
      <c r="D20" s="56" t="s">
        <v>249</v>
      </c>
      <c r="E20" s="57" t="s">
        <v>240</v>
      </c>
      <c r="F20" s="58" t="s">
        <v>243</v>
      </c>
      <c r="G20" s="59"/>
      <c r="H20" s="47" t="s">
        <v>242</v>
      </c>
      <c r="I20" s="48"/>
      <c r="J20" s="55">
        <v>45383</v>
      </c>
      <c r="K20" s="55">
        <v>45473</v>
      </c>
      <c r="L20" s="55">
        <v>45367</v>
      </c>
      <c r="M20" s="55">
        <v>45458</v>
      </c>
      <c r="N20" s="60">
        <f t="shared" si="6"/>
        <v>15</v>
      </c>
      <c r="O20" s="42">
        <v>15</v>
      </c>
      <c r="P20" s="61"/>
      <c r="Q20" s="41">
        <v>67.58</v>
      </c>
      <c r="R20" s="41">
        <f t="shared" si="7"/>
        <v>87.853999999999999</v>
      </c>
      <c r="S20" s="60">
        <f t="shared" si="8"/>
        <v>74.675899999999999</v>
      </c>
      <c r="T20" s="60">
        <f t="shared" si="9"/>
        <v>10.136999999999999</v>
      </c>
      <c r="U20" s="60">
        <f t="shared" si="10"/>
        <v>0</v>
      </c>
      <c r="V20" s="43">
        <v>6300</v>
      </c>
      <c r="W20" s="43">
        <v>350</v>
      </c>
      <c r="X20" s="44">
        <f t="shared" si="5"/>
        <v>63863.099999999991</v>
      </c>
      <c r="Y20" s="49"/>
    </row>
    <row r="21" spans="1:25" ht="22.15" customHeight="1"/>
    <row r="22" spans="1:25" ht="22.15" customHeight="1"/>
    <row r="23" spans="1:25" ht="22.15" customHeight="1"/>
    <row r="24" spans="1:25" ht="22.15" customHeight="1"/>
    <row r="25" spans="1:25" ht="22.15" customHeight="1"/>
    <row r="26" spans="1:25" ht="22.15" customHeight="1"/>
    <row r="27" spans="1:25" ht="22.15" customHeight="1"/>
    <row r="28" spans="1:25" ht="22.15" customHeight="1"/>
    <row r="29" spans="1:25" ht="22.15" customHeight="1"/>
    <row r="30" spans="1:25" ht="22.15" customHeight="1"/>
    <row r="31" spans="1:25" ht="22.15" customHeight="1"/>
    <row r="32" spans="1:25" ht="22.15" customHeight="1"/>
    <row r="33" ht="22.15" customHeight="1"/>
    <row r="34" ht="22.15" customHeight="1"/>
    <row r="35" ht="22.15" customHeight="1"/>
    <row r="36" ht="22.15" customHeight="1"/>
    <row r="37" ht="22.15" customHeight="1"/>
    <row r="38" ht="22.15" customHeight="1"/>
    <row r="39" ht="22.15" customHeight="1"/>
    <row r="40" ht="22.15" customHeight="1"/>
    <row r="41" ht="22.15" customHeight="1"/>
    <row r="42" ht="22.15" customHeight="1"/>
    <row r="43" ht="22.15" customHeight="1"/>
    <row r="44" ht="22.15" customHeight="1"/>
    <row r="45" ht="22.15" customHeight="1"/>
    <row r="46" ht="22.15" customHeight="1"/>
    <row r="47" ht="22.15" customHeight="1"/>
    <row r="48" ht="22.15" customHeight="1"/>
    <row r="49" ht="22.15" customHeight="1"/>
    <row r="50" ht="22.15" customHeight="1"/>
    <row r="51" ht="22.15" customHeight="1"/>
    <row r="52" ht="22.15" customHeight="1"/>
    <row r="53" ht="22.15" customHeight="1"/>
    <row r="54" ht="22.15" customHeight="1"/>
    <row r="55" ht="22.15" customHeight="1"/>
    <row r="56" ht="22.15" customHeight="1"/>
    <row r="57" ht="22.15" customHeight="1"/>
    <row r="58" ht="22.15" customHeight="1"/>
    <row r="59" ht="22.15" customHeight="1"/>
    <row r="60" ht="22.15" customHeight="1"/>
    <row r="61" ht="22.15" customHeight="1"/>
    <row r="62" ht="22.15" customHeight="1"/>
    <row r="63" ht="22.15" customHeight="1"/>
    <row r="64" ht="22.15" customHeight="1"/>
    <row r="65" ht="22.15" customHeight="1"/>
    <row r="66" ht="22.15" customHeight="1"/>
    <row r="67" ht="22.15" customHeight="1"/>
    <row r="68" ht="22.15" customHeight="1"/>
    <row r="69" ht="22.15" customHeight="1"/>
    <row r="70" ht="22.15" customHeight="1"/>
  </sheetData>
  <autoFilter ref="A2:Y20" xr:uid="{00000000-0009-0000-0000-000002000000}">
    <sortState xmlns:xlrd2="http://schemas.microsoft.com/office/spreadsheetml/2017/richdata2" ref="A3:Y603">
      <sortCondition ref="C2:C603"/>
    </sortState>
  </autoFilter>
  <mergeCells count="2">
    <mergeCell ref="A1:C1"/>
    <mergeCell ref="D1:G1"/>
  </mergeCells>
  <dataValidations count="8">
    <dataValidation type="list" allowBlank="1" showInputMessage="1" showErrorMessage="1" sqref="I4:I19" xr:uid="{00000000-0002-0000-0200-000000000000}">
      <formula1>INDIRECT("Таблица3[Вкус]")</formula1>
    </dataValidation>
    <dataValidation type="list" allowBlank="1" showInputMessage="1" showErrorMessage="1" sqref="H4:H19" xr:uid="{00000000-0002-0000-0200-000001000000}">
      <formula1>INDIRECT("Таблица2[Вид]")</formula1>
    </dataValidation>
    <dataValidation type="list" allowBlank="1" showInputMessage="1" showErrorMessage="1" sqref="E4:E19" xr:uid="{00000000-0002-0000-0200-000002000000}">
      <formula1>INDIRECT("Таблица1[Группы]")</formula1>
    </dataValidation>
    <dataValidation type="list" allowBlank="1" showInputMessage="1" showErrorMessage="1" sqref="F2 F4:F19 F21:F1048576" xr:uid="{00000000-0002-0000-0200-000003000000}">
      <formula1>INDIRECT("Таблица4[Фасовка]")</formula1>
    </dataValidation>
    <dataValidation type="list" allowBlank="1" showInputMessage="1" showErrorMessage="1" sqref="E20 E3" xr:uid="{00000000-0002-0000-0200-000004000000}">
      <formula1>INDIRECT("Таблица1[Группы]")</formula1>
      <formula2>0</formula2>
    </dataValidation>
    <dataValidation type="list" allowBlank="1" showInputMessage="1" showErrorMessage="1" sqref="F20 F3" xr:uid="{00000000-0002-0000-0200-000005000000}">
      <formula1>INDIRECT("Таблица4[Фасовка]")</formula1>
      <formula2>0</formula2>
    </dataValidation>
    <dataValidation type="list" allowBlank="1" showInputMessage="1" showErrorMessage="1" sqref="H20 H3" xr:uid="{00000000-0002-0000-0200-000006000000}">
      <formula1>INDIRECT("Таблица2[Вид]")</formula1>
      <formula2>0</formula2>
    </dataValidation>
    <dataValidation type="list" allowBlank="1" showInputMessage="1" showErrorMessage="1" sqref="I20 I3" xr:uid="{00000000-0002-0000-0200-000007000000}">
      <formula1>INDIRECT("Таблица3[Вкус]")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4"/>
  <sheetViews>
    <sheetView workbookViewId="0">
      <selection activeCell="A20" sqref="A20"/>
    </sheetView>
  </sheetViews>
  <sheetFormatPr defaultColWidth="9.140625" defaultRowHeight="15"/>
  <cols>
    <col min="1" max="1" width="27.42578125" customWidth="1"/>
    <col min="3" max="3" width="30" style="1" customWidth="1"/>
    <col min="5" max="5" width="55.5703125" style="1" customWidth="1"/>
    <col min="8" max="8" width="18.42578125" style="1" customWidth="1"/>
  </cols>
  <sheetData>
    <row r="1" spans="1:8" ht="15" customHeight="1">
      <c r="A1" t="s">
        <v>29</v>
      </c>
      <c r="C1" t="s">
        <v>31</v>
      </c>
      <c r="E1" s="2" t="s">
        <v>30</v>
      </c>
      <c r="H1" t="s">
        <v>32</v>
      </c>
    </row>
    <row r="2" spans="1:8">
      <c r="A2" t="s">
        <v>21</v>
      </c>
      <c r="C2" s="6" t="s">
        <v>88</v>
      </c>
      <c r="E2" s="7" t="s">
        <v>223</v>
      </c>
      <c r="H2" s="6" t="s">
        <v>40</v>
      </c>
    </row>
    <row r="3" spans="1:8">
      <c r="A3" t="s">
        <v>25</v>
      </c>
      <c r="C3" s="7" t="s">
        <v>80</v>
      </c>
      <c r="E3" s="6" t="s">
        <v>117</v>
      </c>
      <c r="H3" s="7" t="s">
        <v>33</v>
      </c>
    </row>
    <row r="4" spans="1:8">
      <c r="A4" t="s">
        <v>26</v>
      </c>
      <c r="C4" s="7" t="s">
        <v>83</v>
      </c>
      <c r="E4" s="7" t="s">
        <v>122</v>
      </c>
      <c r="H4" s="7" t="s">
        <v>35</v>
      </c>
    </row>
    <row r="5" spans="1:8" ht="15" customHeight="1">
      <c r="A5" t="s">
        <v>27</v>
      </c>
      <c r="C5" s="7" t="s">
        <v>135</v>
      </c>
      <c r="E5" s="7" t="s">
        <v>224</v>
      </c>
      <c r="H5" s="7" t="s">
        <v>172</v>
      </c>
    </row>
    <row r="6" spans="1:8" ht="15" customHeight="1">
      <c r="A6" t="s">
        <v>28</v>
      </c>
      <c r="C6" s="7" t="s">
        <v>137</v>
      </c>
      <c r="E6" s="7" t="s">
        <v>83</v>
      </c>
      <c r="H6" s="7" t="s">
        <v>46</v>
      </c>
    </row>
    <row r="7" spans="1:8" ht="15" customHeight="1">
      <c r="C7" s="7" t="s">
        <v>59</v>
      </c>
      <c r="E7" s="7" t="s">
        <v>94</v>
      </c>
      <c r="H7" s="7" t="s">
        <v>34</v>
      </c>
    </row>
    <row r="8" spans="1:8">
      <c r="C8" s="7" t="s">
        <v>133</v>
      </c>
      <c r="E8" s="7" t="s">
        <v>95</v>
      </c>
      <c r="H8" s="7" t="s">
        <v>38</v>
      </c>
    </row>
    <row r="9" spans="1:8" ht="15" customHeight="1">
      <c r="C9" s="7" t="s">
        <v>134</v>
      </c>
      <c r="E9" s="7" t="s">
        <v>96</v>
      </c>
      <c r="H9" s="7" t="s">
        <v>221</v>
      </c>
    </row>
    <row r="10" spans="1:8">
      <c r="C10" s="7" t="s">
        <v>136</v>
      </c>
      <c r="E10" s="7" t="s">
        <v>71</v>
      </c>
      <c r="H10" s="7" t="s">
        <v>47</v>
      </c>
    </row>
    <row r="11" spans="1:8" ht="15" customHeight="1">
      <c r="C11" s="7" t="s">
        <v>173</v>
      </c>
      <c r="E11" s="7" t="s">
        <v>225</v>
      </c>
      <c r="H11" s="7" t="s">
        <v>222</v>
      </c>
    </row>
    <row r="12" spans="1:8" ht="15" customHeight="1">
      <c r="C12" s="7" t="s">
        <v>89</v>
      </c>
      <c r="E12" s="7" t="s">
        <v>226</v>
      </c>
      <c r="H12" s="7" t="s">
        <v>39</v>
      </c>
    </row>
    <row r="13" spans="1:8" ht="15" customHeight="1">
      <c r="C13" s="7" t="s">
        <v>75</v>
      </c>
      <c r="E13" s="7" t="s">
        <v>60</v>
      </c>
      <c r="H13" s="7" t="s">
        <v>174</v>
      </c>
    </row>
    <row r="14" spans="1:8" ht="15" customHeight="1">
      <c r="C14" s="7" t="s">
        <v>77</v>
      </c>
      <c r="E14" s="7" t="s">
        <v>61</v>
      </c>
      <c r="H14" s="7" t="s">
        <v>37</v>
      </c>
    </row>
    <row r="15" spans="1:8" ht="17.25" customHeight="1">
      <c r="C15" s="7" t="s">
        <v>87</v>
      </c>
      <c r="E15" s="7" t="s">
        <v>62</v>
      </c>
      <c r="H15" s="7" t="s">
        <v>41</v>
      </c>
    </row>
    <row r="16" spans="1:8" ht="15" customHeight="1">
      <c r="C16" s="7" t="s">
        <v>84</v>
      </c>
      <c r="E16" s="7" t="s">
        <v>227</v>
      </c>
      <c r="H16" s="7" t="s">
        <v>49</v>
      </c>
    </row>
    <row r="17" spans="3:8">
      <c r="C17" s="7" t="s">
        <v>74</v>
      </c>
      <c r="E17" s="7" t="s">
        <v>228</v>
      </c>
      <c r="H17" s="7" t="s">
        <v>36</v>
      </c>
    </row>
    <row r="18" spans="3:8">
      <c r="C18" s="7" t="s">
        <v>79</v>
      </c>
      <c r="E18" s="7" t="s">
        <v>65</v>
      </c>
      <c r="H18" s="7" t="s">
        <v>51</v>
      </c>
    </row>
    <row r="19" spans="3:8" ht="15" customHeight="1">
      <c r="C19" s="28" t="s">
        <v>76</v>
      </c>
      <c r="E19" s="7" t="s">
        <v>63</v>
      </c>
      <c r="H19" s="7" t="s">
        <v>44</v>
      </c>
    </row>
    <row r="20" spans="3:8" ht="30">
      <c r="C20" s="28" t="s">
        <v>78</v>
      </c>
      <c r="E20" s="7" t="s">
        <v>66</v>
      </c>
      <c r="H20" s="7" t="s">
        <v>43</v>
      </c>
    </row>
    <row r="21" spans="3:8" ht="20.25" customHeight="1">
      <c r="C21" s="28" t="s">
        <v>219</v>
      </c>
      <c r="E21" s="7" t="s">
        <v>97</v>
      </c>
      <c r="H21" s="7" t="s">
        <v>52</v>
      </c>
    </row>
    <row r="22" spans="3:8" ht="18.75" customHeight="1">
      <c r="C22" s="28" t="s">
        <v>86</v>
      </c>
      <c r="E22" s="7" t="s">
        <v>67</v>
      </c>
      <c r="H22" s="7" t="s">
        <v>58</v>
      </c>
    </row>
    <row r="23" spans="3:8" ht="18" customHeight="1">
      <c r="C23" s="7" t="s">
        <v>81</v>
      </c>
      <c r="E23" s="7" t="s">
        <v>98</v>
      </c>
      <c r="H23" s="7" t="s">
        <v>56</v>
      </c>
    </row>
    <row r="24" spans="3:8" ht="15" customHeight="1">
      <c r="C24" s="7" t="s">
        <v>27</v>
      </c>
      <c r="E24" s="7" t="s">
        <v>64</v>
      </c>
      <c r="H24" s="7" t="s">
        <v>176</v>
      </c>
    </row>
    <row r="25" spans="3:8" ht="15" customHeight="1">
      <c r="C25" s="7" t="s">
        <v>138</v>
      </c>
      <c r="E25" s="7" t="s">
        <v>68</v>
      </c>
      <c r="H25" s="7" t="s">
        <v>42</v>
      </c>
    </row>
    <row r="26" spans="3:8">
      <c r="C26" s="7" t="s">
        <v>92</v>
      </c>
      <c r="E26" s="7" t="s">
        <v>175</v>
      </c>
      <c r="H26" s="7" t="s">
        <v>168</v>
      </c>
    </row>
    <row r="27" spans="3:8" ht="18.75" customHeight="1">
      <c r="C27" s="7" t="s">
        <v>220</v>
      </c>
      <c r="E27" s="7" t="s">
        <v>229</v>
      </c>
      <c r="H27" s="7" t="s">
        <v>55</v>
      </c>
    </row>
    <row r="28" spans="3:8" ht="15" customHeight="1">
      <c r="C28" s="27" t="s">
        <v>93</v>
      </c>
      <c r="E28" s="7" t="s">
        <v>69</v>
      </c>
      <c r="H28" s="7" t="s">
        <v>54</v>
      </c>
    </row>
    <row r="29" spans="3:8" ht="15" customHeight="1">
      <c r="C29" s="6"/>
      <c r="E29" s="7" t="s">
        <v>70</v>
      </c>
      <c r="H29" s="7" t="s">
        <v>53</v>
      </c>
    </row>
    <row r="30" spans="3:8">
      <c r="C30" s="6"/>
      <c r="E30" s="7" t="s">
        <v>113</v>
      </c>
      <c r="H30" s="7" t="s">
        <v>48</v>
      </c>
    </row>
    <row r="31" spans="3:8" ht="15" customHeight="1">
      <c r="C31" s="6"/>
      <c r="E31" s="7" t="s">
        <v>72</v>
      </c>
      <c r="H31" s="7" t="s">
        <v>177</v>
      </c>
    </row>
    <row r="32" spans="3:8">
      <c r="C32" s="6"/>
      <c r="E32" s="7" t="s">
        <v>99</v>
      </c>
      <c r="H32" s="7" t="s">
        <v>45</v>
      </c>
    </row>
    <row r="33" spans="3:8" ht="15" customHeight="1">
      <c r="C33"/>
      <c r="E33" s="7" t="s">
        <v>100</v>
      </c>
      <c r="H33" s="7" t="s">
        <v>50</v>
      </c>
    </row>
    <row r="34" spans="3:8" ht="30" customHeight="1">
      <c r="C34"/>
      <c r="E34" s="7" t="s">
        <v>101</v>
      </c>
      <c r="H34" s="27" t="s">
        <v>57</v>
      </c>
    </row>
    <row r="35" spans="3:8">
      <c r="C35"/>
      <c r="E35" s="7" t="s">
        <v>102</v>
      </c>
      <c r="H35" s="6"/>
    </row>
    <row r="36" spans="3:8" ht="15" customHeight="1">
      <c r="C36"/>
      <c r="E36" s="7" t="s">
        <v>103</v>
      </c>
      <c r="H36" s="6"/>
    </row>
    <row r="37" spans="3:8">
      <c r="C37"/>
      <c r="E37" s="7" t="s">
        <v>110</v>
      </c>
      <c r="H37"/>
    </row>
    <row r="38" spans="3:8" ht="15" customHeight="1">
      <c r="C38"/>
      <c r="E38" s="6" t="s">
        <v>104</v>
      </c>
      <c r="H38"/>
    </row>
    <row r="39" spans="3:8">
      <c r="C39"/>
      <c r="E39" s="7" t="s">
        <v>73</v>
      </c>
      <c r="H39"/>
    </row>
    <row r="40" spans="3:8" ht="15" customHeight="1">
      <c r="C40"/>
      <c r="E40" s="7" t="s">
        <v>105</v>
      </c>
      <c r="H40"/>
    </row>
    <row r="41" spans="3:8" ht="15" customHeight="1">
      <c r="C41"/>
      <c r="E41" s="7" t="s">
        <v>106</v>
      </c>
      <c r="H41"/>
    </row>
    <row r="42" spans="3:8">
      <c r="C42"/>
      <c r="E42" s="7" t="s">
        <v>107</v>
      </c>
      <c r="H42"/>
    </row>
    <row r="43" spans="3:8" ht="15" customHeight="1">
      <c r="C43"/>
      <c r="E43" s="7" t="s">
        <v>178</v>
      </c>
      <c r="H43"/>
    </row>
    <row r="44" spans="3:8" ht="15" customHeight="1">
      <c r="C44"/>
      <c r="E44" s="7" t="s">
        <v>111</v>
      </c>
      <c r="H44"/>
    </row>
    <row r="45" spans="3:8">
      <c r="C45"/>
      <c r="E45" s="7" t="s">
        <v>108</v>
      </c>
      <c r="H45"/>
    </row>
    <row r="46" spans="3:8" ht="15" customHeight="1">
      <c r="C46"/>
      <c r="E46" s="7" t="s">
        <v>109</v>
      </c>
      <c r="H46"/>
    </row>
    <row r="47" spans="3:8" ht="15" customHeight="1">
      <c r="C47"/>
      <c r="E47" s="7" t="s">
        <v>179</v>
      </c>
      <c r="H47"/>
    </row>
    <row r="48" spans="3:8">
      <c r="C48"/>
      <c r="E48" s="7" t="s">
        <v>230</v>
      </c>
      <c r="H48"/>
    </row>
    <row r="49" spans="3:8" ht="15" customHeight="1">
      <c r="C49"/>
      <c r="E49" s="7" t="s">
        <v>123</v>
      </c>
      <c r="H49"/>
    </row>
    <row r="50" spans="3:8" ht="15" customHeight="1">
      <c r="C50"/>
      <c r="E50" s="7" t="s">
        <v>231</v>
      </c>
      <c r="H50"/>
    </row>
    <row r="51" spans="3:8">
      <c r="C51"/>
      <c r="E51" s="7" t="s">
        <v>118</v>
      </c>
      <c r="H51"/>
    </row>
    <row r="52" spans="3:8" ht="15" customHeight="1">
      <c r="C52"/>
      <c r="E52" s="7" t="s">
        <v>119</v>
      </c>
      <c r="H52"/>
    </row>
    <row r="53" spans="3:8" ht="15" customHeight="1">
      <c r="C53"/>
      <c r="E53" s="7" t="s">
        <v>120</v>
      </c>
      <c r="H53"/>
    </row>
    <row r="54" spans="3:8">
      <c r="C54"/>
      <c r="E54" s="7" t="s">
        <v>121</v>
      </c>
      <c r="H54"/>
    </row>
    <row r="55" spans="3:8" ht="15" customHeight="1">
      <c r="C55"/>
      <c r="E55" s="7" t="s">
        <v>232</v>
      </c>
      <c r="H55"/>
    </row>
    <row r="56" spans="3:8" ht="15" customHeight="1">
      <c r="C56"/>
      <c r="E56" s="7" t="s">
        <v>233</v>
      </c>
      <c r="H56"/>
    </row>
    <row r="57" spans="3:8">
      <c r="C57"/>
      <c r="E57" s="7" t="s">
        <v>75</v>
      </c>
      <c r="H57"/>
    </row>
    <row r="58" spans="3:8" ht="15" customHeight="1">
      <c r="C58"/>
      <c r="E58" s="7" t="s">
        <v>116</v>
      </c>
      <c r="H58"/>
    </row>
    <row r="59" spans="3:8" ht="15" customHeight="1">
      <c r="C59"/>
      <c r="E59" s="7" t="s">
        <v>84</v>
      </c>
      <c r="H59"/>
    </row>
    <row r="60" spans="3:8">
      <c r="C60"/>
      <c r="E60" s="7" t="s">
        <v>74</v>
      </c>
      <c r="H60"/>
    </row>
    <row r="61" spans="3:8" ht="15" customHeight="1">
      <c r="C61"/>
      <c r="E61" s="7" t="s">
        <v>114</v>
      </c>
      <c r="H61"/>
    </row>
    <row r="62" spans="3:8">
      <c r="C62"/>
      <c r="E62" s="7" t="s">
        <v>76</v>
      </c>
      <c r="H62"/>
    </row>
    <row r="63" spans="3:8">
      <c r="C63"/>
      <c r="E63" s="7" t="s">
        <v>78</v>
      </c>
      <c r="H63"/>
    </row>
    <row r="64" spans="3:8" ht="15" customHeight="1">
      <c r="C64"/>
      <c r="E64" s="7" t="s">
        <v>115</v>
      </c>
      <c r="H64"/>
    </row>
    <row r="65" spans="3:8" ht="15" customHeight="1">
      <c r="C65"/>
      <c r="E65" s="7" t="s">
        <v>85</v>
      </c>
      <c r="H65"/>
    </row>
    <row r="66" spans="3:8">
      <c r="C66"/>
      <c r="E66" s="7" t="s">
        <v>112</v>
      </c>
      <c r="H66"/>
    </row>
    <row r="67" spans="3:8" ht="15" customHeight="1">
      <c r="C67"/>
      <c r="E67" s="7" t="s">
        <v>86</v>
      </c>
      <c r="H67"/>
    </row>
    <row r="68" spans="3:8">
      <c r="C68"/>
      <c r="E68" s="7" t="s">
        <v>124</v>
      </c>
      <c r="H68"/>
    </row>
    <row r="69" spans="3:8" ht="15" customHeight="1">
      <c r="C69"/>
      <c r="E69" s="7" t="s">
        <v>81</v>
      </c>
      <c r="H69"/>
    </row>
    <row r="70" spans="3:8">
      <c r="C70"/>
      <c r="E70" s="7" t="s">
        <v>125</v>
      </c>
      <c r="H70"/>
    </row>
    <row r="71" spans="3:8" ht="15" customHeight="1">
      <c r="C71"/>
      <c r="E71" s="7" t="s">
        <v>180</v>
      </c>
      <c r="H71"/>
    </row>
    <row r="72" spans="3:8" ht="15" customHeight="1">
      <c r="C72"/>
      <c r="E72" s="7" t="s">
        <v>234</v>
      </c>
      <c r="H72"/>
    </row>
    <row r="73" spans="3:8">
      <c r="C73"/>
      <c r="E73" s="7" t="s">
        <v>181</v>
      </c>
      <c r="H73"/>
    </row>
    <row r="74" spans="3:8" ht="15" customHeight="1">
      <c r="C74"/>
      <c r="E74" s="7" t="s">
        <v>235</v>
      </c>
      <c r="H74"/>
    </row>
    <row r="75" spans="3:8" ht="15" customHeight="1">
      <c r="C75"/>
      <c r="E75" s="7" t="s">
        <v>236</v>
      </c>
      <c r="H75"/>
    </row>
    <row r="76" spans="3:8">
      <c r="C76"/>
      <c r="E76" s="7" t="s">
        <v>90</v>
      </c>
      <c r="H76"/>
    </row>
    <row r="77" spans="3:8" ht="15" customHeight="1">
      <c r="C77"/>
      <c r="E77" s="7" t="s">
        <v>126</v>
      </c>
      <c r="H77"/>
    </row>
    <row r="78" spans="3:8">
      <c r="C78"/>
      <c r="E78" s="7" t="s">
        <v>237</v>
      </c>
      <c r="H78"/>
    </row>
    <row r="79" spans="3:8" ht="15" customHeight="1">
      <c r="C79"/>
      <c r="E79" s="7" t="s">
        <v>128</v>
      </c>
      <c r="H79"/>
    </row>
    <row r="80" spans="3:8" ht="15" customHeight="1">
      <c r="C80"/>
      <c r="E80" s="7" t="s">
        <v>129</v>
      </c>
      <c r="H80"/>
    </row>
    <row r="81" spans="3:8">
      <c r="C81"/>
      <c r="E81" s="7" t="s">
        <v>130</v>
      </c>
      <c r="H81"/>
    </row>
    <row r="82" spans="3:8" ht="15" customHeight="1">
      <c r="C82"/>
      <c r="E82" s="7" t="s">
        <v>131</v>
      </c>
      <c r="H82"/>
    </row>
    <row r="83" spans="3:8" ht="15" customHeight="1">
      <c r="C83"/>
      <c r="E83" s="7" t="s">
        <v>127</v>
      </c>
      <c r="H83"/>
    </row>
    <row r="84" spans="3:8">
      <c r="C84"/>
      <c r="E84" s="7" t="s">
        <v>91</v>
      </c>
      <c r="H84"/>
    </row>
    <row r="85" spans="3:8" ht="15" customHeight="1">
      <c r="C85"/>
      <c r="E85" s="7" t="s">
        <v>182</v>
      </c>
      <c r="H85"/>
    </row>
    <row r="86" spans="3:8">
      <c r="C86"/>
      <c r="E86" s="27" t="s">
        <v>82</v>
      </c>
      <c r="H86"/>
    </row>
    <row r="87" spans="3:8" ht="15" customHeight="1">
      <c r="C87"/>
      <c r="E87" s="6"/>
      <c r="H87"/>
    </row>
    <row r="88" spans="3:8" ht="15" customHeight="1">
      <c r="C88"/>
      <c r="E88" s="6"/>
      <c r="H88"/>
    </row>
    <row r="89" spans="3:8" ht="15" customHeight="1">
      <c r="C89"/>
      <c r="E89" s="6"/>
      <c r="H89"/>
    </row>
    <row r="90" spans="3:8" ht="15" customHeight="1">
      <c r="C90"/>
      <c r="E90" s="6"/>
      <c r="H90"/>
    </row>
    <row r="91" spans="3:8">
      <c r="C91"/>
      <c r="E91" s="6"/>
      <c r="H91"/>
    </row>
    <row r="92" spans="3:8" ht="15" customHeight="1">
      <c r="C92"/>
      <c r="E92" s="6"/>
      <c r="H92"/>
    </row>
    <row r="93" spans="3:8">
      <c r="C93"/>
      <c r="E93" s="29"/>
      <c r="H93"/>
    </row>
    <row r="94" spans="3:8" ht="15" customHeight="1">
      <c r="C94"/>
      <c r="E94"/>
      <c r="H94"/>
    </row>
    <row r="95" spans="3:8" ht="15" customHeight="1">
      <c r="C95"/>
      <c r="E95"/>
      <c r="H95"/>
    </row>
    <row r="96" spans="3:8">
      <c r="C96"/>
      <c r="E96"/>
      <c r="H96"/>
    </row>
    <row r="97" customFormat="1" ht="15" customHeight="1"/>
    <row r="98" customFormat="1" ht="15" customHeight="1"/>
    <row r="99" customFormat="1"/>
    <row r="100" customFormat="1" ht="15" customHeight="1"/>
    <row r="101" customFormat="1" ht="15" customHeight="1"/>
    <row r="102" customFormat="1" ht="15" customHeight="1"/>
    <row r="103" customFormat="1"/>
    <row r="104" customFormat="1" ht="15" customHeight="1"/>
    <row r="105" customFormat="1" ht="15" customHeight="1"/>
    <row r="106" customFormat="1" ht="15" customHeight="1"/>
    <row r="107" customFormat="1" ht="15" customHeight="1"/>
    <row r="108" customFormat="1" ht="15" customHeight="1"/>
    <row r="109" customFormat="1"/>
    <row r="110" customFormat="1" ht="15" customHeight="1"/>
    <row r="111" customFormat="1" ht="15" customHeight="1"/>
    <row r="112" customFormat="1" ht="15" customHeight="1"/>
    <row r="113" customFormat="1"/>
    <row r="114" customFormat="1" ht="15" customHeight="1"/>
    <row r="115" customFormat="1" ht="15" customHeight="1"/>
    <row r="116" customFormat="1" ht="15" customHeight="1"/>
    <row r="117" customFormat="1"/>
    <row r="118" customFormat="1"/>
    <row r="119" customFormat="1" ht="15" customHeight="1"/>
    <row r="120" customFormat="1" ht="15" customHeight="1"/>
    <row r="121" customFormat="1" ht="15" customHeight="1"/>
    <row r="122" customFormat="1" ht="15" customHeight="1"/>
    <row r="123" customFormat="1" ht="15" customHeight="1"/>
    <row r="124" customFormat="1" ht="15" customHeight="1"/>
    <row r="125" customFormat="1"/>
    <row r="126" customFormat="1" ht="15" customHeight="1"/>
    <row r="127" customFormat="1"/>
    <row r="128" customFormat="1" ht="15" customHeight="1"/>
    <row r="129" customFormat="1"/>
    <row r="130" customFormat="1" ht="15" customHeight="1"/>
    <row r="131" customFormat="1"/>
    <row r="132" customFormat="1" ht="15" customHeight="1"/>
    <row r="133" customFormat="1"/>
    <row r="134" customFormat="1" ht="15" customHeight="1"/>
    <row r="135" customFormat="1"/>
    <row r="136" customFormat="1" ht="15" customHeight="1"/>
    <row r="137" customFormat="1" ht="15" customHeight="1"/>
    <row r="138" customFormat="1"/>
    <row r="139" customFormat="1" ht="15" customHeight="1"/>
    <row r="140" customFormat="1" ht="15" customHeight="1"/>
    <row r="141" customFormat="1"/>
    <row r="142" customFormat="1" ht="15" customHeight="1"/>
    <row r="143" customFormat="1"/>
    <row r="144" customFormat="1" ht="15" customHeight="1"/>
    <row r="145" customFormat="1" ht="15" customHeight="1"/>
    <row r="146" customFormat="1" ht="15" customHeight="1"/>
    <row r="147" customFormat="1" ht="15" customHeight="1"/>
    <row r="148" customFormat="1"/>
    <row r="149" customFormat="1" ht="15" customHeight="1"/>
    <row r="150" customFormat="1" ht="15" customHeight="1"/>
    <row r="151" customFormat="1" ht="15" customHeight="1"/>
    <row r="152" customFormat="1" ht="15" customHeight="1"/>
    <row r="153" customFormat="1" ht="15" customHeight="1"/>
    <row r="154" customFormat="1" ht="15" customHeight="1"/>
    <row r="155" customFormat="1" ht="15" customHeight="1"/>
    <row r="156" customFormat="1"/>
    <row r="157" customFormat="1" ht="15" customHeight="1"/>
    <row r="158" customFormat="1"/>
    <row r="159" customFormat="1" ht="15" customHeight="1"/>
    <row r="160" customFormat="1" ht="15" customHeight="1"/>
    <row r="161" customFormat="1"/>
    <row r="162" customFormat="1" ht="15" customHeight="1"/>
    <row r="163" customFormat="1"/>
    <row r="164" customFormat="1" ht="15" customHeight="1"/>
    <row r="165" customFormat="1" ht="15" customHeight="1"/>
    <row r="166" customFormat="1"/>
    <row r="167" customFormat="1" ht="15" customHeight="1"/>
    <row r="168" customFormat="1" ht="15" customHeight="1"/>
    <row r="169" customFormat="1" ht="15" customHeight="1"/>
    <row r="170" customFormat="1"/>
    <row r="171" customFormat="1" ht="15" customHeight="1"/>
    <row r="172" customFormat="1" ht="15" customHeight="1"/>
    <row r="173" customFormat="1" ht="15" customHeight="1"/>
    <row r="174" customFormat="1" ht="15" customHeight="1"/>
    <row r="175" customFormat="1"/>
    <row r="176" customFormat="1" ht="15" customHeight="1"/>
    <row r="177" customFormat="1" ht="15" customHeight="1"/>
    <row r="178" customFormat="1" ht="15" customHeight="1"/>
    <row r="179" customFormat="1" ht="15" customHeight="1"/>
    <row r="180" customFormat="1"/>
    <row r="181" customFormat="1" ht="15" customHeight="1"/>
    <row r="182" customFormat="1" ht="15" customHeight="1"/>
    <row r="183" customFormat="1" ht="15" customHeight="1"/>
    <row r="184" customFormat="1"/>
    <row r="185" customFormat="1" ht="15" customHeight="1"/>
    <row r="186" customFormat="1" ht="15" customHeight="1"/>
    <row r="187" customFormat="1"/>
    <row r="188" customFormat="1" ht="15" customHeight="1"/>
    <row r="189" customFormat="1" ht="15" customHeight="1"/>
    <row r="190" customFormat="1"/>
    <row r="191" customFormat="1" ht="15" customHeight="1"/>
    <row r="192" customFormat="1"/>
    <row r="193" spans="3:8">
      <c r="C193"/>
      <c r="E193"/>
      <c r="H193"/>
    </row>
    <row r="194" spans="3:8" ht="15" customHeight="1">
      <c r="C194"/>
      <c r="E194"/>
      <c r="H194"/>
    </row>
    <row r="195" spans="3:8" ht="15" customHeight="1">
      <c r="C195"/>
      <c r="E195"/>
      <c r="H195"/>
    </row>
    <row r="196" spans="3:8" ht="15" customHeight="1">
      <c r="C196"/>
      <c r="E196"/>
      <c r="H196"/>
    </row>
    <row r="197" spans="3:8" ht="15" customHeight="1">
      <c r="C197"/>
      <c r="E197"/>
      <c r="H197"/>
    </row>
    <row r="198" spans="3:8">
      <c r="C198"/>
      <c r="E198"/>
      <c r="H198"/>
    </row>
    <row r="199" spans="3:8" ht="15" customHeight="1">
      <c r="C199"/>
      <c r="E199"/>
      <c r="H199"/>
    </row>
    <row r="200" spans="3:8">
      <c r="C200"/>
      <c r="E200"/>
      <c r="H200"/>
    </row>
    <row r="201" spans="3:8" ht="15" customHeight="1">
      <c r="C201"/>
      <c r="E201"/>
      <c r="H201"/>
    </row>
    <row r="202" spans="3:8" ht="15" customHeight="1">
      <c r="C202"/>
      <c r="E202"/>
      <c r="H202"/>
    </row>
    <row r="203" spans="3:8">
      <c r="C203"/>
      <c r="E203"/>
      <c r="H203"/>
    </row>
    <row r="204" spans="3:8" ht="15" customHeight="1">
      <c r="C204"/>
      <c r="E204"/>
      <c r="H204"/>
    </row>
    <row r="205" spans="3:8">
      <c r="C205"/>
      <c r="E205"/>
      <c r="H205"/>
    </row>
    <row r="206" spans="3:8" ht="15" customHeight="1">
      <c r="C206"/>
      <c r="E206"/>
      <c r="H206"/>
    </row>
    <row r="207" spans="3:8">
      <c r="C207"/>
      <c r="E207"/>
      <c r="H207"/>
    </row>
    <row r="208" spans="3:8" ht="15" customHeight="1">
      <c r="C208"/>
      <c r="E208"/>
    </row>
    <row r="209" spans="3:5">
      <c r="C209"/>
      <c r="E209"/>
    </row>
    <row r="210" spans="3:5">
      <c r="C210"/>
      <c r="E210"/>
    </row>
    <row r="211" spans="3:5" ht="15" customHeight="1">
      <c r="C211"/>
      <c r="E211"/>
    </row>
    <row r="212" spans="3:5">
      <c r="C212"/>
      <c r="E212"/>
    </row>
    <row r="213" spans="3:5" ht="15" customHeight="1">
      <c r="C213"/>
      <c r="E213"/>
    </row>
    <row r="214" spans="3:5" ht="15" customHeight="1">
      <c r="C214"/>
      <c r="E214"/>
    </row>
    <row r="215" spans="3:5">
      <c r="C215"/>
      <c r="E215"/>
    </row>
    <row r="216" spans="3:5" ht="15" customHeight="1">
      <c r="C216"/>
      <c r="E216"/>
    </row>
    <row r="217" spans="3:5">
      <c r="C217"/>
      <c r="E217"/>
    </row>
    <row r="218" spans="3:5" ht="15" customHeight="1">
      <c r="C218"/>
      <c r="E218"/>
    </row>
    <row r="219" spans="3:5" ht="15" customHeight="1">
      <c r="C219"/>
      <c r="E219"/>
    </row>
    <row r="220" spans="3:5">
      <c r="C220"/>
      <c r="E220"/>
    </row>
    <row r="221" spans="3:5">
      <c r="C221"/>
      <c r="E221"/>
    </row>
    <row r="222" spans="3:5" ht="15" customHeight="1">
      <c r="C222"/>
      <c r="E222"/>
    </row>
    <row r="223" spans="3:5" ht="15" customHeight="1">
      <c r="C223"/>
      <c r="E223"/>
    </row>
    <row r="224" spans="3:5" ht="15" customHeight="1">
      <c r="C224"/>
      <c r="E224"/>
    </row>
    <row r="225" spans="3:5">
      <c r="C225"/>
      <c r="E225"/>
    </row>
    <row r="226" spans="3:5" ht="15" customHeight="1">
      <c r="C226"/>
      <c r="E226"/>
    </row>
    <row r="227" spans="3:5">
      <c r="C227"/>
      <c r="E227"/>
    </row>
    <row r="228" spans="3:5" ht="15" customHeight="1">
      <c r="C228"/>
      <c r="E228"/>
    </row>
    <row r="229" spans="3:5">
      <c r="C229"/>
      <c r="E229"/>
    </row>
    <row r="230" spans="3:5" ht="15" customHeight="1">
      <c r="C230"/>
      <c r="E230"/>
    </row>
    <row r="231" spans="3:5">
      <c r="C231"/>
      <c r="E231"/>
    </row>
    <row r="232" spans="3:5" ht="15" customHeight="1">
      <c r="C232"/>
      <c r="E232"/>
    </row>
    <row r="233" spans="3:5">
      <c r="C233"/>
      <c r="E233"/>
    </row>
    <row r="234" spans="3:5" ht="15" customHeight="1">
      <c r="C234"/>
      <c r="E234"/>
    </row>
    <row r="235" spans="3:5">
      <c r="C235"/>
      <c r="E235"/>
    </row>
    <row r="236" spans="3:5">
      <c r="C236"/>
      <c r="E236"/>
    </row>
    <row r="237" spans="3:5" ht="15" customHeight="1">
      <c r="C237"/>
      <c r="E237"/>
    </row>
    <row r="238" spans="3:5" ht="15" customHeight="1">
      <c r="C238"/>
      <c r="E238"/>
    </row>
    <row r="239" spans="3:5" ht="15" customHeight="1">
      <c r="C239"/>
      <c r="E239"/>
    </row>
    <row r="240" spans="3:5">
      <c r="C240"/>
      <c r="E240"/>
    </row>
    <row r="241" spans="3:5" ht="15" customHeight="1">
      <c r="C241"/>
      <c r="E241"/>
    </row>
    <row r="242" spans="3:5">
      <c r="C242"/>
      <c r="E242"/>
    </row>
    <row r="243" spans="3:5" ht="15" customHeight="1">
      <c r="C243"/>
      <c r="E243"/>
    </row>
    <row r="244" spans="3:5" ht="15" customHeight="1">
      <c r="C244"/>
      <c r="E244"/>
    </row>
    <row r="245" spans="3:5" ht="15" customHeight="1">
      <c r="C245"/>
      <c r="E245"/>
    </row>
    <row r="246" spans="3:5">
      <c r="C246"/>
      <c r="E246"/>
    </row>
    <row r="247" spans="3:5" ht="15" customHeight="1">
      <c r="C247"/>
      <c r="E247"/>
    </row>
    <row r="248" spans="3:5">
      <c r="C248"/>
      <c r="E248"/>
    </row>
    <row r="249" spans="3:5" ht="15" customHeight="1">
      <c r="C249"/>
      <c r="E249"/>
    </row>
    <row r="250" spans="3:5" ht="15" customHeight="1">
      <c r="C250"/>
      <c r="E250"/>
    </row>
    <row r="251" spans="3:5">
      <c r="C251"/>
      <c r="E251"/>
    </row>
    <row r="252" spans="3:5" ht="15" customHeight="1">
      <c r="C252"/>
      <c r="E252"/>
    </row>
    <row r="253" spans="3:5" ht="15" customHeight="1">
      <c r="C253"/>
      <c r="E253"/>
    </row>
    <row r="254" spans="3:5">
      <c r="C254"/>
      <c r="E254"/>
    </row>
    <row r="255" spans="3:5" ht="15" customHeight="1">
      <c r="C255"/>
      <c r="E255"/>
    </row>
    <row r="256" spans="3:5" ht="15" customHeight="1">
      <c r="C256"/>
      <c r="E256"/>
    </row>
    <row r="257" spans="3:5" ht="15" customHeight="1">
      <c r="C257"/>
      <c r="E257"/>
    </row>
    <row r="258" spans="3:5">
      <c r="C258"/>
      <c r="E258"/>
    </row>
    <row r="259" spans="3:5" ht="15" customHeight="1">
      <c r="C259"/>
      <c r="E259"/>
    </row>
    <row r="260" spans="3:5">
      <c r="C260"/>
      <c r="E260"/>
    </row>
    <row r="261" spans="3:5" ht="15" customHeight="1">
      <c r="C261"/>
      <c r="E261"/>
    </row>
    <row r="262" spans="3:5">
      <c r="C262"/>
      <c r="E262"/>
    </row>
    <row r="263" spans="3:5">
      <c r="E263"/>
    </row>
    <row r="264" spans="3:5" ht="15" customHeight="1">
      <c r="E264"/>
    </row>
    <row r="265" spans="3:5" ht="15" customHeight="1">
      <c r="E265"/>
    </row>
    <row r="266" spans="3:5" ht="15" customHeight="1">
      <c r="E266"/>
    </row>
    <row r="267" spans="3:5">
      <c r="E267"/>
    </row>
    <row r="268" spans="3:5" ht="15" customHeight="1">
      <c r="E268"/>
    </row>
    <row r="269" spans="3:5" ht="15" customHeight="1">
      <c r="E269"/>
    </row>
    <row r="270" spans="3:5" ht="15" customHeight="1">
      <c r="E270"/>
    </row>
    <row r="271" spans="3:5" ht="15" customHeight="1">
      <c r="E271"/>
    </row>
    <row r="272" spans="3:5" ht="15" customHeight="1">
      <c r="E272"/>
    </row>
    <row r="273" spans="5:5">
      <c r="E273"/>
    </row>
    <row r="274" spans="5:5">
      <c r="E274"/>
    </row>
    <row r="275" spans="5:5" ht="15" customHeight="1">
      <c r="E275"/>
    </row>
    <row r="276" spans="5:5" ht="15" customHeight="1">
      <c r="E276"/>
    </row>
    <row r="277" spans="5:5" ht="15" customHeight="1">
      <c r="E277"/>
    </row>
    <row r="278" spans="5:5">
      <c r="E278"/>
    </row>
    <row r="279" spans="5:5">
      <c r="E279"/>
    </row>
    <row r="280" spans="5:5">
      <c r="E280"/>
    </row>
    <row r="281" spans="5:5">
      <c r="E281"/>
    </row>
    <row r="282" spans="5:5">
      <c r="E282"/>
    </row>
    <row r="283" spans="5:5">
      <c r="E283"/>
    </row>
    <row r="284" spans="5:5">
      <c r="E284"/>
    </row>
  </sheetData>
  <dataConsolidate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 исходник</vt:lpstr>
      <vt:lpstr>промо план</vt:lpstr>
      <vt:lpstr>реестр промо 2 кв. 24</vt:lpstr>
      <vt:lpstr>Данные</vt:lpstr>
    </vt:vector>
  </TitlesOfParts>
  <Company>ESSEN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sharycheva</dc:creator>
  <cp:lastModifiedBy>Uaer4</cp:lastModifiedBy>
  <dcterms:created xsi:type="dcterms:W3CDTF">2017-10-03T13:01:24Z</dcterms:created>
  <dcterms:modified xsi:type="dcterms:W3CDTF">2024-03-25T11:03:26Z</dcterms:modified>
</cp:coreProperties>
</file>