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4 Сочи Ост\"/>
    </mc:Choice>
  </mc:AlternateContent>
  <xr:revisionPtr revIDLastSave="0" documentId="13_ncr:1_{FFE429A1-5BF5-4E13-9FA4-92B5AC151A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O17" i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Q32" i="1" s="1"/>
  <c r="O33" i="1"/>
  <c r="Q33" i="1" s="1"/>
  <c r="O34" i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O43" i="1"/>
  <c r="Q43" i="1" s="1"/>
  <c r="O44" i="1"/>
  <c r="Q44" i="1" s="1"/>
  <c r="O45" i="1"/>
  <c r="O46" i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O59" i="1"/>
  <c r="O6" i="1"/>
  <c r="Q6" i="1" s="1"/>
  <c r="Q5" i="1" s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AA5" i="1"/>
  <c r="Y5" i="1"/>
  <c r="X5" i="1"/>
  <c r="W5" i="1"/>
  <c r="V5" i="1"/>
  <c r="U5" i="1"/>
  <c r="P5" i="1"/>
  <c r="N5" i="1"/>
  <c r="M5" i="1"/>
  <c r="L5" i="1"/>
  <c r="J5" i="1"/>
  <c r="F5" i="1"/>
  <c r="E5" i="1"/>
  <c r="O5" i="1" l="1"/>
</calcChain>
</file>

<file path=xl/sharedStrings.xml><?xml version="1.0" encoding="utf-8"?>
<sst xmlns="http://schemas.openxmlformats.org/spreadsheetml/2006/main" count="189" uniqueCount="95">
  <si>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</si>
  <si>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</si>
  <si>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</si>
  <si>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</si>
  <si>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</si>
  <si>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</si>
  <si>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</si>
  <si>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</si>
  <si>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</si>
  <si>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</si>
  <si>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</si>
  <si>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</si>
  <si>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</si>
  <si>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</si>
  <si>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</si>
  <si>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кон ост</t>
  </si>
  <si>
    <t>факт</t>
  </si>
  <si>
    <t>ср</t>
  </si>
  <si>
    <t>комментарии</t>
  </si>
  <si>
    <t>вес</t>
  </si>
  <si>
    <t>нет в пути</t>
  </si>
  <si>
    <t>нет</t>
  </si>
  <si>
    <t>01,04,</t>
  </si>
  <si>
    <t>25,03,</t>
  </si>
  <si>
    <t>18,03,</t>
  </si>
  <si>
    <t>04,03,</t>
  </si>
  <si>
    <t>26,02,</t>
  </si>
  <si>
    <t>19,02,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</si>
  <si>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</si>
  <si>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</si>
  <si>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</si>
  <si>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</si>
  <si>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</si>
  <si>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</si>
  <si>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</si>
  <si>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</si>
  <si>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</si>
  <si>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</si>
  <si>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</si>
  <si>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</si>
  <si>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</si>
  <si>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</si>
  <si>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</si>
  <si>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</si>
  <si>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</si>
  <si>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</si>
  <si>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</si>
  <si>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</si>
  <si>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</si>
  <si>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</si>
  <si>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</si>
  <si>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</si>
  <si>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</si>
  <si>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</si>
  <si>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</si>
  <si>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</si>
  <si>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</si>
  <si>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</si>
  <si>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</si>
  <si>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</si>
  <si>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</si>
  <si>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</si>
  <si>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</si>
  <si>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</si>
  <si>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</si>
  <si>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</si>
  <si>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</si>
  <si>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</si>
  <si>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</si>
  <si>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6589 МОЛОЧНЫЕ ГОСТ СН сос п/о мгс 0.41кг 10шт  ОСТАНКИНО</t>
  </si>
  <si>
    <t>6602 БАВАРСКИЕ ПМ сос ц/о мгс 0,35кг 8 шт.  ОСТАНКИНО</t>
  </si>
  <si>
    <t>6607 С ГОВЯДИНОЙ ПМ сар б/о мгс 1*3_45с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</si>
  <si>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</si>
  <si>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</si>
  <si>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</si>
  <si>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</si>
  <si>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</si>
  <si>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</si>
  <si>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</si>
  <si>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</si>
  <si>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</si>
  <si>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</si>
  <si>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</si>
  <si>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</si>
  <si>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</si>
  <si>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вапр ф/о в/у ОСТАНКИНО</t>
  </si>
  <si>
    <t>6750 МОЛОЧНЫЕ ГОСТ СН сос п/о мгс 0,41 кг 10шт ОСТАНКИНО</t>
  </si>
  <si>
    <t>заказ</t>
  </si>
  <si>
    <t>Комментарии для филиала</t>
  </si>
  <si>
    <t>то же что и 6641</t>
  </si>
  <si>
    <t>тенденции продаж</t>
  </si>
  <si>
    <t>то же что и 6439</t>
  </si>
  <si>
    <t>то же что и 6392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</si>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</sst>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3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3.85546875" customWidth="1"/>
    <col min="3" max="6" width="6.140625" customWidth="1"/>
    <col min="7" max="7" width="4.5703125" style="7" customWidth="1"/>
    <col min="8" max="8" width="1" customWidth="1"/>
    <col min="9" max="9" width="1.42578125" customWidth="1"/>
    <col min="10" max="11" width="6.85546875" customWidth="1"/>
    <col min="12" max="14" width="1" customWidth="1"/>
    <col min="15" max="15" width="7" style="13" customWidth="1"/>
    <col min="16" max="16" width="5" customWidth="1"/>
    <col min="17" max="18" width="18.7109375" customWidth="1"/>
    <col min="19" max="20" width="0.85546875" customWidth="1"/>
    <col min="21" max="21" width="8" style="13" customWidth="1"/>
    <col min="22" max="25" width="8" customWidth="1"/>
    <col min="26" max="26" width="19.28515625" customWidth="1"/>
    <col min="27" max="27" width="1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1"/>
      <c r="P1" s="1"/>
      <c r="Q1" s="1"/>
      <c r="R1" s="1"/>
      <c r="S1" s="1"/>
      <c r="T1" s="1"/>
      <c r="U1" s="1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1"/>
      <c r="P2" s="1"/>
      <c r="Q2" s="1"/>
      <c r="R2" s="1"/>
      <c r="S2" s="1"/>
      <c r="T2" s="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14</v>
      </c>
      <c r="P3" s="8" t="s">
        <v>87</v>
      </c>
      <c r="Q3" s="10" t="s">
        <v>90</v>
      </c>
      <c r="R3" s="10" t="s">
        <v>88</v>
      </c>
      <c r="S3" s="2" t="s">
        <v>15</v>
      </c>
      <c r="T3" s="2" t="s">
        <v>16</v>
      </c>
      <c r="U3" s="10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18</v>
      </c>
      <c r="AA3" s="2" t="s">
        <v>19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20</v>
      </c>
      <c r="O4" s="11" t="s">
        <v>22</v>
      </c>
      <c r="P4" s="9" t="s">
        <v>21</v>
      </c>
      <c r="Q4" s="1"/>
      <c r="R4" s="1"/>
      <c r="S4" s="1"/>
      <c r="T4" s="1"/>
      <c r="U4" s="1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SUM(E6:E483)</f>
        <v>2907.2999999999997</v>
      </c>
      <c r="F5" s="3">
        <f>SUM(F6:F483)</f>
        <v>4604.1139999999996</v>
      </c>
      <c r="G5" s="5"/>
      <c r="H5" s="1"/>
      <c r="I5" s="1"/>
      <c r="J5" s="3">
        <f t="shared" ref="J5:Q5" si="0">SUM(J6:J483)</f>
        <v>3243.0639999999999</v>
      </c>
      <c r="K5" s="3">
        <f t="shared" si="0"/>
        <v>-335.76400000000001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12">
        <f t="shared" si="0"/>
        <v>581.46</v>
      </c>
      <c r="P5" s="3">
        <f t="shared" si="0"/>
        <v>0</v>
      </c>
      <c r="Q5" s="3">
        <f t="shared" si="0"/>
        <v>3096.09540968803</v>
      </c>
      <c r="R5" s="1"/>
      <c r="S5" s="1"/>
      <c r="T5" s="1"/>
      <c r="U5" s="12">
        <f>SUM(U6:U483)</f>
        <v>398.13179999999994</v>
      </c>
      <c r="V5" s="3">
        <f>SUM(V6:V483)</f>
        <v>514.3033999999999</v>
      </c>
      <c r="W5" s="3">
        <f>SUM(W6:W483)</f>
        <v>558.26140000000009</v>
      </c>
      <c r="X5" s="3">
        <f>SUM(X6:X483)</f>
        <v>203.2808</v>
      </c>
      <c r="Y5" s="3">
        <f>SUM(Y6:Y483)</f>
        <v>378.74139999999994</v>
      </c>
      <c r="Z5" s="1"/>
      <c r="AA5" s="3">
        <f>SUM(AA6:AA483)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4.048</v>
      </c>
      <c r="D6" s="1">
        <v>12.121</v>
      </c>
      <c r="E6" s="1">
        <v>4.0739999999999998</v>
      </c>
      <c r="F6" s="1">
        <v>12.095000000000001</v>
      </c>
      <c r="G6" s="5">
        <v>1</v>
      </c>
      <c r="H6" s="1"/>
      <c r="I6" s="1">
        <v>4063</v>
      </c>
      <c r="J6" s="1">
        <v>4.2</v>
      </c>
      <c r="K6" s="1">
        <f t="shared" ref="K6:K33" si="1">E6-J6</f>
        <v>-0.12600000000000033</v>
      </c>
      <c r="L6" s="1"/>
      <c r="M6" s="1"/>
      <c r="N6" s="1"/>
      <c r="O6" s="11">
        <f>E6/5</f>
        <v>0.81479999999999997</v>
      </c>
      <c r="P6" s="4"/>
      <c r="Q6" s="4">
        <f>O6/(U6/100)-100</f>
        <v>-39.671257219013775</v>
      </c>
      <c r="R6" s="14" t="s">
        <v>93</v>
      </c>
      <c r="S6" s="1"/>
      <c r="T6" s="1"/>
      <c r="U6" s="11">
        <v>1.3506</v>
      </c>
      <c r="V6" s="1">
        <v>1.603</v>
      </c>
      <c r="W6" s="1">
        <v>2.1396000000000002</v>
      </c>
      <c r="X6" s="1">
        <v>0.54420000000000002</v>
      </c>
      <c r="Y6" s="1">
        <v>1.6292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31</v>
      </c>
      <c r="C7" s="1">
        <v>20</v>
      </c>
      <c r="D7" s="1">
        <v>20</v>
      </c>
      <c r="E7" s="1">
        <v>14</v>
      </c>
      <c r="F7" s="1">
        <v>24</v>
      </c>
      <c r="G7" s="5">
        <v>0.33</v>
      </c>
      <c r="H7" s="1"/>
      <c r="I7" s="1">
        <v>4943</v>
      </c>
      <c r="J7" s="1">
        <v>16</v>
      </c>
      <c r="K7" s="1">
        <f t="shared" si="1"/>
        <v>-2</v>
      </c>
      <c r="L7" s="1"/>
      <c r="M7" s="1"/>
      <c r="N7" s="1"/>
      <c r="O7" s="11">
        <f t="shared" ref="O7:O59" si="2">E7/5</f>
        <v>2.8</v>
      </c>
      <c r="P7" s="4"/>
      <c r="Q7" s="4">
        <f t="shared" ref="Q7:Q57" si="3">O7/(U7/100)-100</f>
        <v>27.272727272727252</v>
      </c>
      <c r="R7" s="15" t="s">
        <v>94</v>
      </c>
      <c r="S7" s="1"/>
      <c r="T7" s="1"/>
      <c r="U7" s="11">
        <v>2.2000000000000002</v>
      </c>
      <c r="V7" s="1">
        <v>2.6</v>
      </c>
      <c r="W7" s="1">
        <v>2.6</v>
      </c>
      <c r="X7" s="1">
        <v>1.4</v>
      </c>
      <c r="Y7" s="1">
        <v>4.4000000000000004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31</v>
      </c>
      <c r="C8" s="1">
        <v>9</v>
      </c>
      <c r="D8" s="1">
        <v>160</v>
      </c>
      <c r="E8" s="1">
        <v>33</v>
      </c>
      <c r="F8" s="1">
        <v>128</v>
      </c>
      <c r="G8" s="5">
        <v>0.25</v>
      </c>
      <c r="H8" s="1"/>
      <c r="I8" s="1">
        <v>5015</v>
      </c>
      <c r="J8" s="1">
        <v>41</v>
      </c>
      <c r="K8" s="1">
        <f t="shared" si="1"/>
        <v>-8</v>
      </c>
      <c r="L8" s="1"/>
      <c r="M8" s="1"/>
      <c r="N8" s="1"/>
      <c r="O8" s="11">
        <f t="shared" si="2"/>
        <v>6.6</v>
      </c>
      <c r="P8" s="4"/>
      <c r="Q8" s="4">
        <f t="shared" si="3"/>
        <v>-17.5</v>
      </c>
      <c r="R8" s="14" t="s">
        <v>93</v>
      </c>
      <c r="S8" s="1"/>
      <c r="T8" s="1"/>
      <c r="U8" s="11">
        <v>8</v>
      </c>
      <c r="V8" s="1">
        <v>14</v>
      </c>
      <c r="W8" s="1">
        <v>11.4</v>
      </c>
      <c r="X8" s="1">
        <v>2</v>
      </c>
      <c r="Y8" s="1">
        <v>16.600000000000001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29</v>
      </c>
      <c r="C9" s="1"/>
      <c r="D9" s="1">
        <v>30.027999999999999</v>
      </c>
      <c r="E9" s="1">
        <v>30.027999999999999</v>
      </c>
      <c r="F9" s="1"/>
      <c r="G9" s="5"/>
      <c r="H9" s="1"/>
      <c r="I9" s="1"/>
      <c r="J9" s="1">
        <v>30</v>
      </c>
      <c r="K9" s="1">
        <f t="shared" si="1"/>
        <v>2.7999999999998693E-2</v>
      </c>
      <c r="L9" s="1"/>
      <c r="M9" s="1"/>
      <c r="N9" s="1"/>
      <c r="O9" s="11">
        <f t="shared" si="2"/>
        <v>6.0055999999999994</v>
      </c>
      <c r="P9" s="4"/>
      <c r="Q9" s="4"/>
      <c r="R9" s="1"/>
      <c r="S9" s="1"/>
      <c r="T9" s="1"/>
      <c r="U9" s="11">
        <v>0</v>
      </c>
      <c r="V9" s="1">
        <v>0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31</v>
      </c>
      <c r="C10" s="1">
        <v>88</v>
      </c>
      <c r="D10" s="1">
        <v>16</v>
      </c>
      <c r="E10" s="1">
        <v>29</v>
      </c>
      <c r="F10" s="1">
        <v>73</v>
      </c>
      <c r="G10" s="5">
        <v>0.25</v>
      </c>
      <c r="H10" s="1"/>
      <c r="I10" s="1">
        <v>5483</v>
      </c>
      <c r="J10" s="1">
        <v>31</v>
      </c>
      <c r="K10" s="1">
        <f t="shared" si="1"/>
        <v>-2</v>
      </c>
      <c r="L10" s="1"/>
      <c r="M10" s="1"/>
      <c r="N10" s="1"/>
      <c r="O10" s="11">
        <f t="shared" si="2"/>
        <v>5.8</v>
      </c>
      <c r="P10" s="4"/>
      <c r="Q10" s="4">
        <f t="shared" si="3"/>
        <v>52.631578947368411</v>
      </c>
      <c r="R10" s="15" t="s">
        <v>94</v>
      </c>
      <c r="S10" s="1"/>
      <c r="T10" s="1"/>
      <c r="U10" s="11">
        <v>3.8</v>
      </c>
      <c r="V10" s="1">
        <v>5</v>
      </c>
      <c r="W10" s="1">
        <v>7.2</v>
      </c>
      <c r="X10" s="1">
        <v>5.8</v>
      </c>
      <c r="Y10" s="1">
        <v>7.6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35</v>
      </c>
      <c r="B11" s="1" t="s">
        <v>31</v>
      </c>
      <c r="C11" s="1">
        <v>55</v>
      </c>
      <c r="D11" s="1">
        <v>2</v>
      </c>
      <c r="E11" s="1">
        <v>48</v>
      </c>
      <c r="F11" s="1">
        <v>1</v>
      </c>
      <c r="G11" s="5">
        <v>0.35</v>
      </c>
      <c r="H11" s="1"/>
      <c r="I11" s="1">
        <v>5533</v>
      </c>
      <c r="J11" s="1">
        <v>56</v>
      </c>
      <c r="K11" s="1">
        <f t="shared" si="1"/>
        <v>-8</v>
      </c>
      <c r="L11" s="1"/>
      <c r="M11" s="1"/>
      <c r="N11" s="1"/>
      <c r="O11" s="11">
        <f t="shared" si="2"/>
        <v>9.6</v>
      </c>
      <c r="P11" s="4"/>
      <c r="Q11" s="4"/>
      <c r="R11" s="1"/>
      <c r="S11" s="1"/>
      <c r="T11" s="1"/>
      <c r="U11" s="11">
        <v>14.6</v>
      </c>
      <c r="V11" s="1">
        <v>15.2</v>
      </c>
      <c r="W11" s="1">
        <v>42.4</v>
      </c>
      <c r="X11" s="1">
        <v>6.2</v>
      </c>
      <c r="Y11" s="1">
        <v>29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36</v>
      </c>
      <c r="B12" s="1" t="s">
        <v>31</v>
      </c>
      <c r="C12" s="1">
        <v>17</v>
      </c>
      <c r="D12" s="1">
        <v>111</v>
      </c>
      <c r="E12" s="1">
        <v>79</v>
      </c>
      <c r="F12" s="1">
        <v>39</v>
      </c>
      <c r="G12" s="5">
        <v>0.15</v>
      </c>
      <c r="H12" s="1"/>
      <c r="I12" s="1">
        <v>5679</v>
      </c>
      <c r="J12" s="1">
        <v>82</v>
      </c>
      <c r="K12" s="1">
        <f t="shared" si="1"/>
        <v>-3</v>
      </c>
      <c r="L12" s="1"/>
      <c r="M12" s="1"/>
      <c r="N12" s="1"/>
      <c r="O12" s="11">
        <f t="shared" si="2"/>
        <v>15.8</v>
      </c>
      <c r="P12" s="4"/>
      <c r="Q12" s="4">
        <f t="shared" si="3"/>
        <v>16.17647058823529</v>
      </c>
      <c r="R12" s="15" t="s">
        <v>94</v>
      </c>
      <c r="S12" s="1"/>
      <c r="T12" s="1"/>
      <c r="U12" s="11">
        <v>13.6</v>
      </c>
      <c r="V12" s="1">
        <v>9.4</v>
      </c>
      <c r="W12" s="1">
        <v>13.6</v>
      </c>
      <c r="X12" s="1">
        <v>10.8</v>
      </c>
      <c r="Y12" s="1">
        <v>12.6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37</v>
      </c>
      <c r="B13" s="1" t="s">
        <v>31</v>
      </c>
      <c r="C13" s="1">
        <v>55</v>
      </c>
      <c r="D13" s="1">
        <v>563</v>
      </c>
      <c r="E13" s="1">
        <v>186</v>
      </c>
      <c r="F13" s="1">
        <v>420</v>
      </c>
      <c r="G13" s="5">
        <v>0.12</v>
      </c>
      <c r="H13" s="1"/>
      <c r="I13" s="1">
        <v>5682</v>
      </c>
      <c r="J13" s="1">
        <v>193</v>
      </c>
      <c r="K13" s="1">
        <f t="shared" si="1"/>
        <v>-7</v>
      </c>
      <c r="L13" s="1"/>
      <c r="M13" s="1"/>
      <c r="N13" s="1"/>
      <c r="O13" s="11">
        <f t="shared" si="2"/>
        <v>37.200000000000003</v>
      </c>
      <c r="P13" s="4"/>
      <c r="Q13" s="4">
        <f t="shared" si="3"/>
        <v>106.66666666666669</v>
      </c>
      <c r="R13" s="15" t="s">
        <v>94</v>
      </c>
      <c r="S13" s="1"/>
      <c r="T13" s="1"/>
      <c r="U13" s="11">
        <v>18</v>
      </c>
      <c r="V13" s="1">
        <v>20.8</v>
      </c>
      <c r="W13" s="1">
        <v>22.4</v>
      </c>
      <c r="X13" s="1">
        <v>19.399999999999999</v>
      </c>
      <c r="Y13" s="1">
        <v>16.2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38</v>
      </c>
      <c r="B14" s="1" t="s">
        <v>31</v>
      </c>
      <c r="C14" s="1">
        <v>97</v>
      </c>
      <c r="D14" s="1">
        <v>56</v>
      </c>
      <c r="E14" s="1">
        <v>16</v>
      </c>
      <c r="F14" s="1">
        <v>134</v>
      </c>
      <c r="G14" s="5">
        <v>0.22</v>
      </c>
      <c r="H14" s="1"/>
      <c r="I14" s="1">
        <v>5692</v>
      </c>
      <c r="J14" s="1">
        <v>19</v>
      </c>
      <c r="K14" s="1">
        <f t="shared" si="1"/>
        <v>-3</v>
      </c>
      <c r="L14" s="1"/>
      <c r="M14" s="1"/>
      <c r="N14" s="1"/>
      <c r="O14" s="11">
        <f t="shared" si="2"/>
        <v>3.2</v>
      </c>
      <c r="P14" s="4"/>
      <c r="Q14" s="4">
        <f t="shared" si="3"/>
        <v>23.076923076923066</v>
      </c>
      <c r="R14" s="15" t="s">
        <v>94</v>
      </c>
      <c r="S14" s="1"/>
      <c r="T14" s="1"/>
      <c r="U14" s="11">
        <v>2.6</v>
      </c>
      <c r="V14" s="1">
        <v>6</v>
      </c>
      <c r="W14" s="1">
        <v>6.2</v>
      </c>
      <c r="X14" s="1">
        <v>6.4</v>
      </c>
      <c r="Y14" s="1">
        <v>5.6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39</v>
      </c>
      <c r="B15" s="1" t="s">
        <v>31</v>
      </c>
      <c r="C15" s="1">
        <v>73</v>
      </c>
      <c r="D15" s="1">
        <v>200</v>
      </c>
      <c r="E15" s="1">
        <v>47</v>
      </c>
      <c r="F15" s="1">
        <v>219</v>
      </c>
      <c r="G15" s="5">
        <v>0.25</v>
      </c>
      <c r="H15" s="1"/>
      <c r="I15" s="1">
        <v>5706</v>
      </c>
      <c r="J15" s="1">
        <v>54</v>
      </c>
      <c r="K15" s="1">
        <f t="shared" si="1"/>
        <v>-7</v>
      </c>
      <c r="L15" s="1"/>
      <c r="M15" s="1"/>
      <c r="N15" s="1"/>
      <c r="O15" s="11">
        <f t="shared" si="2"/>
        <v>9.4</v>
      </c>
      <c r="P15" s="4"/>
      <c r="Q15" s="4">
        <f t="shared" si="3"/>
        <v>-31.884057971014499</v>
      </c>
      <c r="R15" s="14" t="s">
        <v>93</v>
      </c>
      <c r="S15" s="1"/>
      <c r="T15" s="1"/>
      <c r="U15" s="11">
        <v>13.8</v>
      </c>
      <c r="V15" s="1">
        <v>12</v>
      </c>
      <c r="W15" s="1">
        <v>18.8</v>
      </c>
      <c r="X15" s="1">
        <v>5</v>
      </c>
      <c r="Y15" s="1">
        <v>13.8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40</v>
      </c>
      <c r="B16" s="1" t="s">
        <v>29</v>
      </c>
      <c r="C16" s="1">
        <v>1.7450000000000001</v>
      </c>
      <c r="D16" s="1">
        <v>0.3</v>
      </c>
      <c r="E16" s="1">
        <v>0.98099999999999998</v>
      </c>
      <c r="F16" s="1"/>
      <c r="G16" s="5">
        <v>1</v>
      </c>
      <c r="H16" s="1"/>
      <c r="I16" s="1">
        <v>5981</v>
      </c>
      <c r="J16" s="1">
        <v>4</v>
      </c>
      <c r="K16" s="1">
        <f t="shared" si="1"/>
        <v>-3.0190000000000001</v>
      </c>
      <c r="L16" s="1"/>
      <c r="M16" s="1"/>
      <c r="N16" s="1"/>
      <c r="O16" s="11">
        <f t="shared" si="2"/>
        <v>0.19619999999999999</v>
      </c>
      <c r="P16" s="4"/>
      <c r="Q16" s="4"/>
      <c r="R16" s="1"/>
      <c r="S16" s="1"/>
      <c r="T16" s="1"/>
      <c r="U16" s="11">
        <v>0.25840000000000002</v>
      </c>
      <c r="V16" s="1">
        <v>1.0952</v>
      </c>
      <c r="W16" s="1">
        <v>0.85920000000000007</v>
      </c>
      <c r="X16" s="1">
        <v>0.63700000000000001</v>
      </c>
      <c r="Y16" s="1">
        <v>0.63200000000000001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41</v>
      </c>
      <c r="B17" s="1" t="s">
        <v>29</v>
      </c>
      <c r="C17" s="1"/>
      <c r="D17" s="1">
        <v>9.4779999999999998</v>
      </c>
      <c r="E17" s="1">
        <v>1.7490000000000001</v>
      </c>
      <c r="F17" s="1">
        <v>6.3650000000000002</v>
      </c>
      <c r="G17" s="5">
        <v>1</v>
      </c>
      <c r="H17" s="1"/>
      <c r="I17" s="1">
        <v>6041</v>
      </c>
      <c r="J17" s="1">
        <v>4</v>
      </c>
      <c r="K17" s="1">
        <f t="shared" si="1"/>
        <v>-2.2509999999999999</v>
      </c>
      <c r="L17" s="1"/>
      <c r="M17" s="1"/>
      <c r="N17" s="1"/>
      <c r="O17" s="11">
        <f t="shared" si="2"/>
        <v>0.3498</v>
      </c>
      <c r="P17" s="4"/>
      <c r="Q17" s="4"/>
      <c r="R17" s="1"/>
      <c r="S17" s="1"/>
      <c r="T17" s="1"/>
      <c r="U17" s="11">
        <v>1.0484</v>
      </c>
      <c r="V17" s="1">
        <v>1.3016000000000001</v>
      </c>
      <c r="W17" s="1">
        <v>2.0948000000000002</v>
      </c>
      <c r="X17" s="1">
        <v>0.63600000000000001</v>
      </c>
      <c r="Y17" s="1">
        <v>0.86140000000000005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42</v>
      </c>
      <c r="B18" s="1" t="s">
        <v>31</v>
      </c>
      <c r="C18" s="1">
        <v>16</v>
      </c>
      <c r="D18" s="1">
        <v>50</v>
      </c>
      <c r="E18" s="1">
        <v>48</v>
      </c>
      <c r="F18" s="1">
        <v>-2</v>
      </c>
      <c r="G18" s="5">
        <v>0.4</v>
      </c>
      <c r="H18" s="1"/>
      <c r="I18" s="1">
        <v>6042</v>
      </c>
      <c r="J18" s="1">
        <v>68</v>
      </c>
      <c r="K18" s="1">
        <f t="shared" si="1"/>
        <v>-20</v>
      </c>
      <c r="L18" s="1"/>
      <c r="M18" s="1"/>
      <c r="N18" s="1"/>
      <c r="O18" s="11">
        <f t="shared" si="2"/>
        <v>9.6</v>
      </c>
      <c r="P18" s="4"/>
      <c r="Q18" s="4">
        <f t="shared" si="3"/>
        <v>100</v>
      </c>
      <c r="R18" s="15" t="s">
        <v>94</v>
      </c>
      <c r="S18" s="1"/>
      <c r="T18" s="1"/>
      <c r="U18" s="11">
        <v>4.8</v>
      </c>
      <c r="V18" s="1">
        <v>11.6</v>
      </c>
      <c r="W18" s="1">
        <v>12.8</v>
      </c>
      <c r="X18" s="1">
        <v>5.8</v>
      </c>
      <c r="Y18" s="1">
        <v>10.8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43</v>
      </c>
      <c r="B19" s="1" t="s">
        <v>29</v>
      </c>
      <c r="C19" s="1">
        <v>6.125</v>
      </c>
      <c r="D19" s="1">
        <v>6.5430000000000001</v>
      </c>
      <c r="E19" s="1">
        <v>-1.131</v>
      </c>
      <c r="F19" s="1">
        <v>11.646000000000001</v>
      </c>
      <c r="G19" s="5">
        <v>1</v>
      </c>
      <c r="H19" s="1"/>
      <c r="I19" s="1">
        <v>6113</v>
      </c>
      <c r="J19" s="1">
        <v>1</v>
      </c>
      <c r="K19" s="1">
        <f t="shared" si="1"/>
        <v>-2.1310000000000002</v>
      </c>
      <c r="L19" s="1"/>
      <c r="M19" s="1"/>
      <c r="N19" s="1"/>
      <c r="O19" s="11">
        <f t="shared" si="2"/>
        <v>-0.22620000000000001</v>
      </c>
      <c r="P19" s="4"/>
      <c r="Q19" s="4">
        <f t="shared" si="3"/>
        <v>-121.80871577323563</v>
      </c>
      <c r="R19" s="14" t="s">
        <v>93</v>
      </c>
      <c r="S19" s="1"/>
      <c r="T19" s="1"/>
      <c r="U19" s="11">
        <v>1.0371999999999999</v>
      </c>
      <c r="V19" s="1">
        <v>0.85419999999999996</v>
      </c>
      <c r="W19" s="1">
        <v>2.1772</v>
      </c>
      <c r="X19" s="1">
        <v>1.0851999999999999</v>
      </c>
      <c r="Y19" s="1">
        <v>1.0815999999999999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44</v>
      </c>
      <c r="B20" s="1" t="s">
        <v>31</v>
      </c>
      <c r="C20" s="1">
        <v>31</v>
      </c>
      <c r="D20" s="1">
        <v>242</v>
      </c>
      <c r="E20" s="1">
        <v>44</v>
      </c>
      <c r="F20" s="1">
        <v>211</v>
      </c>
      <c r="G20" s="5">
        <v>0.4</v>
      </c>
      <c r="H20" s="1"/>
      <c r="I20" s="1">
        <v>6196</v>
      </c>
      <c r="J20" s="1">
        <v>62</v>
      </c>
      <c r="K20" s="1">
        <f t="shared" si="1"/>
        <v>-18</v>
      </c>
      <c r="L20" s="1"/>
      <c r="M20" s="1"/>
      <c r="N20" s="1"/>
      <c r="O20" s="11">
        <f t="shared" si="2"/>
        <v>8.8000000000000007</v>
      </c>
      <c r="P20" s="4"/>
      <c r="Q20" s="4">
        <f t="shared" si="3"/>
        <v>-35.294117647058826</v>
      </c>
      <c r="R20" s="14" t="s">
        <v>93</v>
      </c>
      <c r="S20" s="1"/>
      <c r="T20" s="1"/>
      <c r="U20" s="11">
        <v>13.6</v>
      </c>
      <c r="V20" s="1">
        <v>19.600000000000001</v>
      </c>
      <c r="W20" s="1">
        <v>21.4</v>
      </c>
      <c r="X20" s="1">
        <v>3</v>
      </c>
      <c r="Y20" s="1">
        <v>15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45</v>
      </c>
      <c r="B21" s="1" t="s">
        <v>31</v>
      </c>
      <c r="C21" s="1"/>
      <c r="D21" s="1">
        <v>100</v>
      </c>
      <c r="E21" s="1">
        <v>52</v>
      </c>
      <c r="F21" s="1">
        <v>47</v>
      </c>
      <c r="G21" s="5">
        <v>0.09</v>
      </c>
      <c r="H21" s="1"/>
      <c r="I21" s="1"/>
      <c r="J21" s="1">
        <v>53</v>
      </c>
      <c r="K21" s="1">
        <f t="shared" si="1"/>
        <v>-1</v>
      </c>
      <c r="L21" s="1"/>
      <c r="M21" s="1"/>
      <c r="N21" s="1"/>
      <c r="O21" s="11">
        <f t="shared" si="2"/>
        <v>10.4</v>
      </c>
      <c r="P21" s="4"/>
      <c r="Q21" s="4"/>
      <c r="R21" s="1"/>
      <c r="S21" s="1"/>
      <c r="T21" s="1"/>
      <c r="U21" s="11">
        <v>0</v>
      </c>
      <c r="V21" s="1">
        <v>12.4</v>
      </c>
      <c r="W21" s="1">
        <v>11.4</v>
      </c>
      <c r="X21" s="1">
        <v>0</v>
      </c>
      <c r="Y21" s="1"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46</v>
      </c>
      <c r="B22" s="1" t="s">
        <v>31</v>
      </c>
      <c r="C22" s="1">
        <v>4</v>
      </c>
      <c r="D22" s="1">
        <v>87</v>
      </c>
      <c r="E22" s="1">
        <v>56</v>
      </c>
      <c r="F22" s="1">
        <v>26</v>
      </c>
      <c r="G22" s="5">
        <v>0.09</v>
      </c>
      <c r="H22" s="1"/>
      <c r="I22" s="1"/>
      <c r="J22" s="1">
        <v>58</v>
      </c>
      <c r="K22" s="1">
        <f t="shared" si="1"/>
        <v>-2</v>
      </c>
      <c r="L22" s="1"/>
      <c r="M22" s="1"/>
      <c r="N22" s="1"/>
      <c r="O22" s="11">
        <f t="shared" si="2"/>
        <v>11.2</v>
      </c>
      <c r="P22" s="4"/>
      <c r="Q22" s="4">
        <f t="shared" si="3"/>
        <v>249.99999999999994</v>
      </c>
      <c r="R22" s="15" t="s">
        <v>94</v>
      </c>
      <c r="S22" s="1"/>
      <c r="T22" s="1"/>
      <c r="U22" s="11">
        <v>3.2</v>
      </c>
      <c r="V22" s="1">
        <v>7.8</v>
      </c>
      <c r="W22" s="1">
        <v>4</v>
      </c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47</v>
      </c>
      <c r="B23" s="1" t="s">
        <v>31</v>
      </c>
      <c r="C23" s="1"/>
      <c r="D23" s="1">
        <v>80</v>
      </c>
      <c r="E23" s="1">
        <v>4</v>
      </c>
      <c r="F23" s="1">
        <v>76</v>
      </c>
      <c r="G23" s="5"/>
      <c r="H23" s="1"/>
      <c r="I23" s="1"/>
      <c r="J23" s="1">
        <v>4</v>
      </c>
      <c r="K23" s="1">
        <f t="shared" si="1"/>
        <v>0</v>
      </c>
      <c r="L23" s="1"/>
      <c r="M23" s="1"/>
      <c r="N23" s="1"/>
      <c r="O23" s="11">
        <f t="shared" si="2"/>
        <v>0.8</v>
      </c>
      <c r="P23" s="4"/>
      <c r="Q23" s="4">
        <f t="shared" si="3"/>
        <v>-90</v>
      </c>
      <c r="R23" s="14" t="s">
        <v>93</v>
      </c>
      <c r="S23" s="1"/>
      <c r="T23" s="1"/>
      <c r="U23" s="11">
        <v>8</v>
      </c>
      <c r="V23" s="1">
        <v>0</v>
      </c>
      <c r="W23" s="1">
        <v>0</v>
      </c>
      <c r="X23" s="1">
        <v>0</v>
      </c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48</v>
      </c>
      <c r="B24" s="1" t="s">
        <v>31</v>
      </c>
      <c r="C24" s="1">
        <v>2</v>
      </c>
      <c r="D24" s="1">
        <v>50</v>
      </c>
      <c r="E24" s="1">
        <v>26</v>
      </c>
      <c r="F24" s="1">
        <v>20</v>
      </c>
      <c r="G24" s="5">
        <v>0.09</v>
      </c>
      <c r="H24" s="1"/>
      <c r="I24" s="1">
        <v>6228</v>
      </c>
      <c r="J24" s="1">
        <v>40</v>
      </c>
      <c r="K24" s="1">
        <f t="shared" si="1"/>
        <v>-14</v>
      </c>
      <c r="L24" s="1"/>
      <c r="M24" s="1"/>
      <c r="N24" s="1"/>
      <c r="O24" s="11">
        <f t="shared" si="2"/>
        <v>5.2</v>
      </c>
      <c r="P24" s="4"/>
      <c r="Q24" s="4">
        <f t="shared" si="3"/>
        <v>100</v>
      </c>
      <c r="R24" s="15" t="s">
        <v>94</v>
      </c>
      <c r="S24" s="1"/>
      <c r="T24" s="1"/>
      <c r="U24" s="11">
        <v>2.6</v>
      </c>
      <c r="V24" s="1">
        <v>7.8</v>
      </c>
      <c r="W24" s="1">
        <v>3.6</v>
      </c>
      <c r="X24" s="1">
        <v>2.8</v>
      </c>
      <c r="Y24" s="1">
        <v>1.4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49</v>
      </c>
      <c r="B25" s="1" t="s">
        <v>31</v>
      </c>
      <c r="C25" s="1">
        <v>61</v>
      </c>
      <c r="D25" s="1">
        <v>56</v>
      </c>
      <c r="E25" s="1">
        <v>19</v>
      </c>
      <c r="F25" s="1">
        <v>94</v>
      </c>
      <c r="G25" s="5">
        <v>0</v>
      </c>
      <c r="H25" s="1"/>
      <c r="I25" s="1"/>
      <c r="J25" s="1">
        <v>23</v>
      </c>
      <c r="K25" s="1">
        <f t="shared" si="1"/>
        <v>-4</v>
      </c>
      <c r="L25" s="1"/>
      <c r="M25" s="1"/>
      <c r="N25" s="1"/>
      <c r="O25" s="11">
        <f t="shared" si="2"/>
        <v>3.8</v>
      </c>
      <c r="P25" s="4"/>
      <c r="Q25" s="4">
        <f t="shared" si="3"/>
        <v>533.33333333333326</v>
      </c>
      <c r="R25" s="15" t="s">
        <v>94</v>
      </c>
      <c r="S25" s="1"/>
      <c r="T25" s="1"/>
      <c r="U25" s="11">
        <v>0.6</v>
      </c>
      <c r="V25" s="1">
        <v>1.6</v>
      </c>
      <c r="W25" s="1">
        <v>1.6</v>
      </c>
      <c r="X25" s="1">
        <v>1.2</v>
      </c>
      <c r="Y25" s="1">
        <v>0</v>
      </c>
      <c r="Z25" s="9" t="s">
        <v>91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50</v>
      </c>
      <c r="B26" s="1" t="s">
        <v>31</v>
      </c>
      <c r="C26" s="1">
        <v>35</v>
      </c>
      <c r="D26" s="1">
        <v>56</v>
      </c>
      <c r="E26" s="1">
        <v>15</v>
      </c>
      <c r="F26" s="1">
        <v>70</v>
      </c>
      <c r="G26" s="5">
        <v>0.4</v>
      </c>
      <c r="H26" s="1"/>
      <c r="I26" s="1">
        <v>6268</v>
      </c>
      <c r="J26" s="1">
        <v>21</v>
      </c>
      <c r="K26" s="1">
        <f t="shared" si="1"/>
        <v>-6</v>
      </c>
      <c r="L26" s="1"/>
      <c r="M26" s="1"/>
      <c r="N26" s="1"/>
      <c r="O26" s="11">
        <f t="shared" si="2"/>
        <v>3</v>
      </c>
      <c r="P26" s="4"/>
      <c r="Q26" s="4">
        <f t="shared" si="3"/>
        <v>36.363636363636346</v>
      </c>
      <c r="R26" s="15" t="s">
        <v>94</v>
      </c>
      <c r="S26" s="1"/>
      <c r="T26" s="1"/>
      <c r="U26" s="11">
        <v>2.2000000000000002</v>
      </c>
      <c r="V26" s="1">
        <v>4</v>
      </c>
      <c r="W26" s="1">
        <v>6.6</v>
      </c>
      <c r="X26" s="1">
        <v>1.8</v>
      </c>
      <c r="Y26" s="1">
        <v>5.6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51</v>
      </c>
      <c r="B27" s="1" t="s">
        <v>31</v>
      </c>
      <c r="C27" s="1">
        <v>151</v>
      </c>
      <c r="D27" s="1">
        <v>3</v>
      </c>
      <c r="E27" s="1">
        <v>84</v>
      </c>
      <c r="F27" s="1">
        <v>60</v>
      </c>
      <c r="G27" s="5">
        <v>0.15</v>
      </c>
      <c r="H27" s="1"/>
      <c r="I27" s="1">
        <v>6279</v>
      </c>
      <c r="J27" s="1">
        <v>90</v>
      </c>
      <c r="K27" s="1">
        <f t="shared" si="1"/>
        <v>-6</v>
      </c>
      <c r="L27" s="1"/>
      <c r="M27" s="1"/>
      <c r="N27" s="1"/>
      <c r="O27" s="11">
        <f t="shared" si="2"/>
        <v>16.8</v>
      </c>
      <c r="P27" s="4"/>
      <c r="Q27" s="4">
        <f t="shared" si="3"/>
        <v>16.666666666666657</v>
      </c>
      <c r="R27" s="15" t="s">
        <v>94</v>
      </c>
      <c r="S27" s="1"/>
      <c r="T27" s="1"/>
      <c r="U27" s="11">
        <v>14.4</v>
      </c>
      <c r="V27" s="1">
        <v>8.8000000000000007</v>
      </c>
      <c r="W27" s="1">
        <v>21.2</v>
      </c>
      <c r="X27" s="1">
        <v>-0.8</v>
      </c>
      <c r="Y27" s="1">
        <v>6.2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52</v>
      </c>
      <c r="B28" s="1" t="s">
        <v>31</v>
      </c>
      <c r="C28" s="1">
        <v>9</v>
      </c>
      <c r="D28" s="1"/>
      <c r="E28" s="1">
        <v>3</v>
      </c>
      <c r="F28" s="1">
        <v>5</v>
      </c>
      <c r="G28" s="5">
        <v>0.35</v>
      </c>
      <c r="H28" s="1"/>
      <c r="I28" s="1">
        <v>6302</v>
      </c>
      <c r="J28" s="1">
        <v>4</v>
      </c>
      <c r="K28" s="1">
        <f t="shared" si="1"/>
        <v>-1</v>
      </c>
      <c r="L28" s="1"/>
      <c r="M28" s="1"/>
      <c r="N28" s="1"/>
      <c r="O28" s="11">
        <f t="shared" si="2"/>
        <v>0.6</v>
      </c>
      <c r="P28" s="4"/>
      <c r="Q28" s="4">
        <f t="shared" si="3"/>
        <v>-40</v>
      </c>
      <c r="R28" s="14" t="s">
        <v>93</v>
      </c>
      <c r="S28" s="1"/>
      <c r="T28" s="1"/>
      <c r="U28" s="11">
        <v>1</v>
      </c>
      <c r="V28" s="1">
        <v>1.6</v>
      </c>
      <c r="W28" s="1">
        <v>0.6</v>
      </c>
      <c r="X28" s="1">
        <v>0</v>
      </c>
      <c r="Y28" s="1">
        <v>1.4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53</v>
      </c>
      <c r="B29" s="1" t="s">
        <v>31</v>
      </c>
      <c r="C29" s="1">
        <v>-12</v>
      </c>
      <c r="D29" s="1">
        <v>320</v>
      </c>
      <c r="E29" s="1">
        <v>78</v>
      </c>
      <c r="F29" s="1">
        <v>222</v>
      </c>
      <c r="G29" s="5">
        <v>0.4</v>
      </c>
      <c r="H29" s="1"/>
      <c r="I29" s="1">
        <v>6333</v>
      </c>
      <c r="J29" s="1">
        <v>86</v>
      </c>
      <c r="K29" s="1">
        <f t="shared" si="1"/>
        <v>-8</v>
      </c>
      <c r="L29" s="1"/>
      <c r="M29" s="1"/>
      <c r="N29" s="1"/>
      <c r="O29" s="11">
        <f t="shared" si="2"/>
        <v>15.6</v>
      </c>
      <c r="P29" s="4"/>
      <c r="Q29" s="4">
        <f t="shared" si="3"/>
        <v>-20.408163265306129</v>
      </c>
      <c r="R29" s="14" t="s">
        <v>93</v>
      </c>
      <c r="S29" s="1"/>
      <c r="T29" s="1"/>
      <c r="U29" s="11">
        <v>19.600000000000001</v>
      </c>
      <c r="V29" s="1">
        <v>24.8</v>
      </c>
      <c r="W29" s="1">
        <v>26.4</v>
      </c>
      <c r="X29" s="1">
        <v>6.8</v>
      </c>
      <c r="Y29" s="1">
        <v>14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54</v>
      </c>
      <c r="B30" s="1" t="s">
        <v>31</v>
      </c>
      <c r="C30" s="1">
        <v>6</v>
      </c>
      <c r="D30" s="1">
        <v>24</v>
      </c>
      <c r="E30" s="1">
        <v>13</v>
      </c>
      <c r="F30" s="1">
        <v>13</v>
      </c>
      <c r="G30" s="5">
        <v>0.5</v>
      </c>
      <c r="H30" s="1"/>
      <c r="I30" s="1">
        <v>6337</v>
      </c>
      <c r="J30" s="1">
        <v>17</v>
      </c>
      <c r="K30" s="1">
        <f t="shared" si="1"/>
        <v>-4</v>
      </c>
      <c r="L30" s="1"/>
      <c r="M30" s="1"/>
      <c r="N30" s="1"/>
      <c r="O30" s="11">
        <f t="shared" si="2"/>
        <v>2.6</v>
      </c>
      <c r="P30" s="4"/>
      <c r="Q30" s="4">
        <f t="shared" si="3"/>
        <v>44.444444444444429</v>
      </c>
      <c r="R30" s="15" t="s">
        <v>94</v>
      </c>
      <c r="S30" s="1"/>
      <c r="T30" s="1"/>
      <c r="U30" s="11">
        <v>1.8</v>
      </c>
      <c r="V30" s="1">
        <v>2</v>
      </c>
      <c r="W30" s="1">
        <v>1.6</v>
      </c>
      <c r="X30" s="1">
        <v>2.4</v>
      </c>
      <c r="Y30" s="1">
        <v>1.6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55</v>
      </c>
      <c r="B31" s="1" t="s">
        <v>31</v>
      </c>
      <c r="C31" s="1">
        <v>-32</v>
      </c>
      <c r="D31" s="1"/>
      <c r="E31" s="1">
        <v>1</v>
      </c>
      <c r="F31" s="1">
        <v>-33</v>
      </c>
      <c r="G31" s="5">
        <v>0</v>
      </c>
      <c r="H31" s="1"/>
      <c r="I31" s="1"/>
      <c r="J31" s="1">
        <v>1</v>
      </c>
      <c r="K31" s="1">
        <f t="shared" si="1"/>
        <v>0</v>
      </c>
      <c r="L31" s="1"/>
      <c r="M31" s="1"/>
      <c r="N31" s="1"/>
      <c r="O31" s="11">
        <f t="shared" si="2"/>
        <v>0.2</v>
      </c>
      <c r="P31" s="4"/>
      <c r="Q31" s="4"/>
      <c r="R31" s="1"/>
      <c r="S31" s="1"/>
      <c r="T31" s="1"/>
      <c r="U31" s="11">
        <v>0.2</v>
      </c>
      <c r="V31" s="1">
        <v>0.2</v>
      </c>
      <c r="W31" s="1">
        <v>0.2</v>
      </c>
      <c r="X31" s="1">
        <v>0</v>
      </c>
      <c r="Y31" s="1">
        <v>0</v>
      </c>
      <c r="Z31" s="9" t="s">
        <v>92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56</v>
      </c>
      <c r="B32" s="1" t="s">
        <v>31</v>
      </c>
      <c r="C32" s="1">
        <v>30</v>
      </c>
      <c r="D32" s="1">
        <v>75</v>
      </c>
      <c r="E32" s="1">
        <v>41</v>
      </c>
      <c r="F32" s="1">
        <v>55</v>
      </c>
      <c r="G32" s="5">
        <v>0.4</v>
      </c>
      <c r="H32" s="1"/>
      <c r="I32" s="1">
        <v>6353</v>
      </c>
      <c r="J32" s="1">
        <v>50</v>
      </c>
      <c r="K32" s="1">
        <f t="shared" si="1"/>
        <v>-9</v>
      </c>
      <c r="L32" s="1"/>
      <c r="M32" s="1"/>
      <c r="N32" s="1"/>
      <c r="O32" s="11">
        <f t="shared" si="2"/>
        <v>8.1999999999999993</v>
      </c>
      <c r="P32" s="4"/>
      <c r="Q32" s="4">
        <f t="shared" si="3"/>
        <v>57.692307692307651</v>
      </c>
      <c r="R32" s="15" t="s">
        <v>94</v>
      </c>
      <c r="S32" s="1"/>
      <c r="T32" s="1"/>
      <c r="U32" s="11">
        <v>5.2</v>
      </c>
      <c r="V32" s="1">
        <v>2.2000000000000002</v>
      </c>
      <c r="W32" s="1">
        <v>9.6</v>
      </c>
      <c r="X32" s="1">
        <v>0.8</v>
      </c>
      <c r="Y32" s="1">
        <v>6.4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57</v>
      </c>
      <c r="B33" s="1" t="s">
        <v>31</v>
      </c>
      <c r="C33" s="1">
        <v>46</v>
      </c>
      <c r="D33" s="1">
        <v>72</v>
      </c>
      <c r="E33" s="1">
        <v>32</v>
      </c>
      <c r="F33" s="1">
        <v>78</v>
      </c>
      <c r="G33" s="5">
        <v>0.4</v>
      </c>
      <c r="H33" s="1"/>
      <c r="I33" s="1">
        <v>6392</v>
      </c>
      <c r="J33" s="1">
        <v>40</v>
      </c>
      <c r="K33" s="1">
        <f t="shared" si="1"/>
        <v>-8</v>
      </c>
      <c r="L33" s="1"/>
      <c r="M33" s="1"/>
      <c r="N33" s="1"/>
      <c r="O33" s="11">
        <f t="shared" si="2"/>
        <v>6.4</v>
      </c>
      <c r="P33" s="4"/>
      <c r="Q33" s="4">
        <f t="shared" si="3"/>
        <v>45.454545454545439</v>
      </c>
      <c r="R33" s="15" t="s">
        <v>94</v>
      </c>
      <c r="S33" s="1"/>
      <c r="T33" s="1"/>
      <c r="U33" s="11">
        <v>4.4000000000000004</v>
      </c>
      <c r="V33" s="1">
        <v>5.8</v>
      </c>
      <c r="W33" s="1">
        <v>6</v>
      </c>
      <c r="X33" s="1">
        <v>2</v>
      </c>
      <c r="Y33" s="1">
        <v>6.4</v>
      </c>
      <c r="Z33" s="1" t="s">
        <v>58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59</v>
      </c>
      <c r="B34" s="1" t="s">
        <v>31</v>
      </c>
      <c r="C34" s="1">
        <v>12</v>
      </c>
      <c r="D34" s="1"/>
      <c r="E34" s="1">
        <v>2</v>
      </c>
      <c r="F34" s="1">
        <v>8</v>
      </c>
      <c r="G34" s="5">
        <v>0.35</v>
      </c>
      <c r="H34" s="1"/>
      <c r="I34" s="1">
        <v>6407</v>
      </c>
      <c r="J34" s="1">
        <v>4</v>
      </c>
      <c r="K34" s="1">
        <f t="shared" ref="K34:K58" si="4">E34-J34</f>
        <v>-2</v>
      </c>
      <c r="L34" s="1"/>
      <c r="M34" s="1"/>
      <c r="N34" s="1"/>
      <c r="O34" s="11">
        <f t="shared" si="2"/>
        <v>0.4</v>
      </c>
      <c r="P34" s="4"/>
      <c r="Q34" s="4"/>
      <c r="R34" s="1"/>
      <c r="S34" s="1"/>
      <c r="T34" s="1"/>
      <c r="U34" s="11">
        <v>0.4</v>
      </c>
      <c r="V34" s="1">
        <v>0.6</v>
      </c>
      <c r="W34" s="1">
        <v>0.4</v>
      </c>
      <c r="X34" s="1">
        <v>-0.4</v>
      </c>
      <c r="Y34" s="1">
        <v>0.6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60</v>
      </c>
      <c r="B35" s="1" t="s">
        <v>31</v>
      </c>
      <c r="C35" s="1">
        <v>13</v>
      </c>
      <c r="D35" s="1"/>
      <c r="E35" s="1">
        <v>2</v>
      </c>
      <c r="F35" s="1">
        <v>9</v>
      </c>
      <c r="G35" s="5">
        <v>0.38</v>
      </c>
      <c r="H35" s="1"/>
      <c r="I35" s="1">
        <v>6439</v>
      </c>
      <c r="J35" s="1">
        <v>4</v>
      </c>
      <c r="K35" s="1">
        <f t="shared" si="4"/>
        <v>-2</v>
      </c>
      <c r="L35" s="1"/>
      <c r="M35" s="1"/>
      <c r="N35" s="1"/>
      <c r="O35" s="11">
        <f t="shared" si="2"/>
        <v>0.4</v>
      </c>
      <c r="P35" s="4"/>
      <c r="Q35" s="4">
        <f t="shared" si="3"/>
        <v>100</v>
      </c>
      <c r="R35" s="15" t="s">
        <v>94</v>
      </c>
      <c r="S35" s="1"/>
      <c r="T35" s="1"/>
      <c r="U35" s="11">
        <v>0.2</v>
      </c>
      <c r="V35" s="1">
        <v>0.6</v>
      </c>
      <c r="W35" s="1">
        <v>2.4</v>
      </c>
      <c r="X35" s="1">
        <v>2.6</v>
      </c>
      <c r="Y35" s="1">
        <v>1</v>
      </c>
      <c r="Z35" s="1" t="s">
        <v>61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31</v>
      </c>
      <c r="C36" s="1">
        <v>80</v>
      </c>
      <c r="D36" s="1">
        <v>123</v>
      </c>
      <c r="E36" s="1">
        <v>67</v>
      </c>
      <c r="F36" s="1">
        <v>133</v>
      </c>
      <c r="G36" s="5">
        <v>0.1</v>
      </c>
      <c r="H36" s="1"/>
      <c r="I36" s="1">
        <v>6450</v>
      </c>
      <c r="J36" s="1">
        <v>70</v>
      </c>
      <c r="K36" s="1">
        <f t="shared" si="4"/>
        <v>-3</v>
      </c>
      <c r="L36" s="1"/>
      <c r="M36" s="1"/>
      <c r="N36" s="1"/>
      <c r="O36" s="11">
        <f t="shared" si="2"/>
        <v>13.4</v>
      </c>
      <c r="P36" s="4"/>
      <c r="Q36" s="4">
        <f t="shared" si="3"/>
        <v>-1.470588235294116</v>
      </c>
      <c r="R36" s="14" t="s">
        <v>93</v>
      </c>
      <c r="S36" s="1"/>
      <c r="T36" s="1"/>
      <c r="U36" s="11">
        <v>13.6</v>
      </c>
      <c r="V36" s="1">
        <v>15.6</v>
      </c>
      <c r="W36" s="1">
        <v>20.399999999999999</v>
      </c>
      <c r="X36" s="1">
        <v>-0.2</v>
      </c>
      <c r="Y36" s="1">
        <v>-2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31</v>
      </c>
      <c r="C37" s="1"/>
      <c r="D37" s="1">
        <v>506</v>
      </c>
      <c r="E37" s="1">
        <v>226</v>
      </c>
      <c r="F37" s="1">
        <v>251</v>
      </c>
      <c r="G37" s="5">
        <v>0.15</v>
      </c>
      <c r="H37" s="1"/>
      <c r="I37" s="1">
        <v>6452</v>
      </c>
      <c r="J37" s="1">
        <v>231</v>
      </c>
      <c r="K37" s="1">
        <f t="shared" si="4"/>
        <v>-5</v>
      </c>
      <c r="L37" s="1"/>
      <c r="M37" s="1"/>
      <c r="N37" s="1"/>
      <c r="O37" s="11">
        <f t="shared" si="2"/>
        <v>45.2</v>
      </c>
      <c r="P37" s="4"/>
      <c r="Q37" s="4">
        <f t="shared" si="3"/>
        <v>39.506172839506178</v>
      </c>
      <c r="R37" s="15" t="s">
        <v>94</v>
      </c>
      <c r="S37" s="1"/>
      <c r="T37" s="1"/>
      <c r="U37" s="11">
        <v>32.4</v>
      </c>
      <c r="V37" s="1">
        <v>29.2</v>
      </c>
      <c r="W37" s="1">
        <v>23.2</v>
      </c>
      <c r="X37" s="1">
        <v>5.8</v>
      </c>
      <c r="Y37" s="1">
        <v>6.4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31</v>
      </c>
      <c r="C38" s="1">
        <v>149</v>
      </c>
      <c r="D38" s="1">
        <v>151</v>
      </c>
      <c r="E38" s="1">
        <v>144</v>
      </c>
      <c r="F38" s="1">
        <v>144</v>
      </c>
      <c r="G38" s="5">
        <v>0.1</v>
      </c>
      <c r="H38" s="1"/>
      <c r="I38" s="1">
        <v>6453</v>
      </c>
      <c r="J38" s="1">
        <v>148</v>
      </c>
      <c r="K38" s="1">
        <f t="shared" si="4"/>
        <v>-4</v>
      </c>
      <c r="L38" s="1"/>
      <c r="M38" s="1"/>
      <c r="N38" s="1"/>
      <c r="O38" s="11">
        <f t="shared" si="2"/>
        <v>28.8</v>
      </c>
      <c r="P38" s="4"/>
      <c r="Q38" s="4">
        <f t="shared" si="3"/>
        <v>29.72972972972974</v>
      </c>
      <c r="R38" s="15" t="s">
        <v>94</v>
      </c>
      <c r="S38" s="1"/>
      <c r="T38" s="1"/>
      <c r="U38" s="11">
        <v>22.2</v>
      </c>
      <c r="V38" s="1">
        <v>27.8</v>
      </c>
      <c r="W38" s="1">
        <v>26.8</v>
      </c>
      <c r="X38" s="1">
        <v>22.4</v>
      </c>
      <c r="Y38" s="1">
        <v>31.4</v>
      </c>
      <c r="Z38" s="1" t="s">
        <v>65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31</v>
      </c>
      <c r="C39" s="1"/>
      <c r="D39" s="1">
        <v>661</v>
      </c>
      <c r="E39" s="1">
        <v>393</v>
      </c>
      <c r="F39" s="1">
        <v>264</v>
      </c>
      <c r="G39" s="5">
        <v>0.1</v>
      </c>
      <c r="H39" s="1"/>
      <c r="I39" s="1">
        <v>6454</v>
      </c>
      <c r="J39" s="1">
        <v>397</v>
      </c>
      <c r="K39" s="1">
        <f t="shared" si="4"/>
        <v>-4</v>
      </c>
      <c r="L39" s="1"/>
      <c r="M39" s="1"/>
      <c r="N39" s="1"/>
      <c r="O39" s="11">
        <f t="shared" si="2"/>
        <v>78.599999999999994</v>
      </c>
      <c r="P39" s="4"/>
      <c r="Q39" s="4">
        <f t="shared" si="3"/>
        <v>178.72340425531917</v>
      </c>
      <c r="R39" s="15" t="s">
        <v>94</v>
      </c>
      <c r="S39" s="1"/>
      <c r="T39" s="1"/>
      <c r="U39" s="11">
        <v>28.2</v>
      </c>
      <c r="V39" s="1">
        <v>53</v>
      </c>
      <c r="W39" s="1">
        <v>43.8</v>
      </c>
      <c r="X39" s="1">
        <v>5.2</v>
      </c>
      <c r="Y39" s="1">
        <v>26.8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31</v>
      </c>
      <c r="C40" s="1"/>
      <c r="D40" s="1">
        <v>40</v>
      </c>
      <c r="E40" s="1">
        <v>39</v>
      </c>
      <c r="F40" s="1"/>
      <c r="G40" s="5">
        <v>0.1</v>
      </c>
      <c r="H40" s="1"/>
      <c r="I40" s="1">
        <v>6459</v>
      </c>
      <c r="J40" s="1">
        <v>74</v>
      </c>
      <c r="K40" s="1">
        <f t="shared" si="4"/>
        <v>-35</v>
      </c>
      <c r="L40" s="1"/>
      <c r="M40" s="1"/>
      <c r="N40" s="1"/>
      <c r="O40" s="11">
        <f t="shared" si="2"/>
        <v>7.8</v>
      </c>
      <c r="P40" s="4"/>
      <c r="Q40" s="4"/>
      <c r="R40" s="1"/>
      <c r="S40" s="1"/>
      <c r="T40" s="1"/>
      <c r="U40" s="11">
        <v>-1.8</v>
      </c>
      <c r="V40" s="1">
        <v>9</v>
      </c>
      <c r="W40" s="1">
        <v>3.8</v>
      </c>
      <c r="X40" s="1">
        <v>5.8</v>
      </c>
      <c r="Y40" s="1">
        <v>6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31</v>
      </c>
      <c r="C41" s="1"/>
      <c r="D41" s="1">
        <v>643</v>
      </c>
      <c r="E41" s="1">
        <v>205</v>
      </c>
      <c r="F41" s="1">
        <v>430</v>
      </c>
      <c r="G41" s="5">
        <v>0.15</v>
      </c>
      <c r="H41" s="1"/>
      <c r="I41" s="1">
        <v>6500</v>
      </c>
      <c r="J41" s="1">
        <v>213</v>
      </c>
      <c r="K41" s="1">
        <f t="shared" si="4"/>
        <v>-8</v>
      </c>
      <c r="L41" s="1"/>
      <c r="M41" s="1"/>
      <c r="N41" s="1"/>
      <c r="O41" s="11">
        <f t="shared" si="2"/>
        <v>41</v>
      </c>
      <c r="P41" s="4"/>
      <c r="Q41" s="4">
        <f t="shared" si="3"/>
        <v>22.023809523809518</v>
      </c>
      <c r="R41" s="15" t="s">
        <v>94</v>
      </c>
      <c r="S41" s="1"/>
      <c r="T41" s="1"/>
      <c r="U41" s="11">
        <v>33.6</v>
      </c>
      <c r="V41" s="1">
        <v>27.4</v>
      </c>
      <c r="W41" s="1">
        <v>29</v>
      </c>
      <c r="X41" s="1">
        <v>-0.2</v>
      </c>
      <c r="Y41" s="1">
        <v>14.6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31</v>
      </c>
      <c r="C42" s="1">
        <v>-2</v>
      </c>
      <c r="D42" s="1">
        <v>2</v>
      </c>
      <c r="E42" s="1"/>
      <c r="F42" s="1"/>
      <c r="G42" s="5"/>
      <c r="H42" s="1"/>
      <c r="I42" s="1"/>
      <c r="J42" s="1"/>
      <c r="K42" s="1">
        <f t="shared" si="4"/>
        <v>0</v>
      </c>
      <c r="L42" s="1"/>
      <c r="M42" s="1"/>
      <c r="N42" s="1"/>
      <c r="O42" s="11">
        <f t="shared" si="2"/>
        <v>0</v>
      </c>
      <c r="P42" s="4"/>
      <c r="Q42" s="4"/>
      <c r="R42" s="1"/>
      <c r="S42" s="1"/>
      <c r="T42" s="1"/>
      <c r="U42" s="11">
        <v>0</v>
      </c>
      <c r="V42" s="1">
        <v>0</v>
      </c>
      <c r="W42" s="1">
        <v>0</v>
      </c>
      <c r="X42" s="1">
        <v>0</v>
      </c>
      <c r="Y42" s="1"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31</v>
      </c>
      <c r="C43" s="1">
        <v>35</v>
      </c>
      <c r="D43" s="1">
        <v>80</v>
      </c>
      <c r="E43" s="1">
        <v>37</v>
      </c>
      <c r="F43" s="1">
        <v>73</v>
      </c>
      <c r="G43" s="5">
        <v>0.35</v>
      </c>
      <c r="H43" s="1"/>
      <c r="I43" s="1">
        <v>6602</v>
      </c>
      <c r="J43" s="1">
        <v>42</v>
      </c>
      <c r="K43" s="1">
        <f t="shared" si="4"/>
        <v>-5</v>
      </c>
      <c r="L43" s="1"/>
      <c r="M43" s="1"/>
      <c r="N43" s="1"/>
      <c r="O43" s="11">
        <f t="shared" si="2"/>
        <v>7.4</v>
      </c>
      <c r="P43" s="4"/>
      <c r="Q43" s="4">
        <f t="shared" si="3"/>
        <v>15.625</v>
      </c>
      <c r="R43" s="15" t="s">
        <v>94</v>
      </c>
      <c r="S43" s="1"/>
      <c r="T43" s="1"/>
      <c r="U43" s="11">
        <v>6.4</v>
      </c>
      <c r="V43" s="1">
        <v>8</v>
      </c>
      <c r="W43" s="1">
        <v>5.6</v>
      </c>
      <c r="X43" s="1">
        <v>8</v>
      </c>
      <c r="Y43" s="1">
        <v>3.2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29</v>
      </c>
      <c r="C44" s="1"/>
      <c r="D44" s="1">
        <v>95.864000000000004</v>
      </c>
      <c r="E44" s="1">
        <v>98.774000000000001</v>
      </c>
      <c r="F44" s="1">
        <v>-3.992</v>
      </c>
      <c r="G44" s="5">
        <v>1</v>
      </c>
      <c r="H44" s="1"/>
      <c r="I44" s="1">
        <v>6607</v>
      </c>
      <c r="J44" s="1">
        <v>101.864</v>
      </c>
      <c r="K44" s="1">
        <f t="shared" si="4"/>
        <v>-3.0900000000000034</v>
      </c>
      <c r="L44" s="1"/>
      <c r="M44" s="1"/>
      <c r="N44" s="1"/>
      <c r="O44" s="11">
        <f t="shared" si="2"/>
        <v>19.754799999999999</v>
      </c>
      <c r="P44" s="4"/>
      <c r="Q44" s="4">
        <f t="shared" si="3"/>
        <v>61.432353806426306</v>
      </c>
      <c r="R44" s="15" t="s">
        <v>94</v>
      </c>
      <c r="S44" s="1"/>
      <c r="T44" s="1"/>
      <c r="U44" s="11">
        <v>12.2372</v>
      </c>
      <c r="V44" s="1">
        <v>15.449400000000001</v>
      </c>
      <c r="W44" s="1">
        <v>0.59060000000000001</v>
      </c>
      <c r="X44" s="1">
        <v>0.97840000000000005</v>
      </c>
      <c r="Y44" s="1">
        <v>5.7371999999999996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31</v>
      </c>
      <c r="C45" s="1">
        <v>-1</v>
      </c>
      <c r="D45" s="1"/>
      <c r="E45" s="1">
        <v>-2</v>
      </c>
      <c r="F45" s="1">
        <v>-1</v>
      </c>
      <c r="G45" s="5"/>
      <c r="H45" s="1"/>
      <c r="I45" s="1"/>
      <c r="J45" s="1"/>
      <c r="K45" s="1">
        <f t="shared" si="4"/>
        <v>-2</v>
      </c>
      <c r="L45" s="1"/>
      <c r="M45" s="1"/>
      <c r="N45" s="1"/>
      <c r="O45" s="11">
        <f t="shared" si="2"/>
        <v>-0.4</v>
      </c>
      <c r="P45" s="4"/>
      <c r="Q45" s="4"/>
      <c r="R45" s="1"/>
      <c r="S45" s="1"/>
      <c r="T45" s="1"/>
      <c r="U45" s="11">
        <v>0.2</v>
      </c>
      <c r="V45" s="1">
        <v>0</v>
      </c>
      <c r="W45" s="1">
        <v>0</v>
      </c>
      <c r="X45" s="1">
        <v>0</v>
      </c>
      <c r="Y45" s="1"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31</v>
      </c>
      <c r="C46" s="1">
        <v>-3</v>
      </c>
      <c r="D46" s="1"/>
      <c r="E46" s="1">
        <v>3</v>
      </c>
      <c r="F46" s="1">
        <v>-6</v>
      </c>
      <c r="G46" s="5">
        <v>0</v>
      </c>
      <c r="H46" s="1"/>
      <c r="I46" s="1"/>
      <c r="J46" s="1">
        <v>3</v>
      </c>
      <c r="K46" s="1">
        <f t="shared" si="4"/>
        <v>0</v>
      </c>
      <c r="L46" s="1"/>
      <c r="M46" s="1"/>
      <c r="N46" s="1"/>
      <c r="O46" s="11">
        <f t="shared" si="2"/>
        <v>0.6</v>
      </c>
      <c r="P46" s="4"/>
      <c r="Q46" s="4"/>
      <c r="R46" s="1"/>
      <c r="S46" s="1"/>
      <c r="T46" s="1"/>
      <c r="U46" s="11">
        <v>0</v>
      </c>
      <c r="V46" s="1">
        <v>0.6</v>
      </c>
      <c r="W46" s="1">
        <v>0.6</v>
      </c>
      <c r="X46" s="1">
        <v>0</v>
      </c>
      <c r="Y46" s="1">
        <v>0.4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31</v>
      </c>
      <c r="C47" s="1">
        <v>-4</v>
      </c>
      <c r="D47" s="1"/>
      <c r="E47" s="1"/>
      <c r="F47" s="1">
        <v>-7</v>
      </c>
      <c r="G47" s="5">
        <v>0</v>
      </c>
      <c r="H47" s="1"/>
      <c r="I47" s="1"/>
      <c r="J47" s="1">
        <v>3</v>
      </c>
      <c r="K47" s="1">
        <f t="shared" si="4"/>
        <v>-3</v>
      </c>
      <c r="L47" s="1"/>
      <c r="M47" s="1"/>
      <c r="N47" s="1"/>
      <c r="O47" s="11">
        <f t="shared" si="2"/>
        <v>0</v>
      </c>
      <c r="P47" s="4"/>
      <c r="Q47" s="4"/>
      <c r="R47" s="1"/>
      <c r="S47" s="1"/>
      <c r="T47" s="1"/>
      <c r="U47" s="11">
        <v>0.2</v>
      </c>
      <c r="V47" s="1">
        <v>0.6</v>
      </c>
      <c r="W47" s="1">
        <v>0.6</v>
      </c>
      <c r="X47" s="1">
        <v>0.6</v>
      </c>
      <c r="Y47" s="1">
        <v>0.6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31</v>
      </c>
      <c r="C48" s="1"/>
      <c r="D48" s="1">
        <v>120</v>
      </c>
      <c r="E48" s="1">
        <v>36</v>
      </c>
      <c r="F48" s="1">
        <v>78</v>
      </c>
      <c r="G48" s="5">
        <v>0.31</v>
      </c>
      <c r="H48" s="1"/>
      <c r="I48" s="1">
        <v>6665</v>
      </c>
      <c r="J48" s="1">
        <v>42</v>
      </c>
      <c r="K48" s="1">
        <f t="shared" si="4"/>
        <v>-6</v>
      </c>
      <c r="L48" s="1"/>
      <c r="M48" s="1"/>
      <c r="N48" s="1"/>
      <c r="O48" s="11">
        <f t="shared" si="2"/>
        <v>7.2</v>
      </c>
      <c r="P48" s="4"/>
      <c r="Q48" s="4">
        <f t="shared" si="3"/>
        <v>99.999999999999972</v>
      </c>
      <c r="R48" s="15" t="s">
        <v>94</v>
      </c>
      <c r="S48" s="1"/>
      <c r="T48" s="1"/>
      <c r="U48" s="11">
        <v>3.6</v>
      </c>
      <c r="V48" s="1">
        <v>8.8000000000000007</v>
      </c>
      <c r="W48" s="1">
        <v>7.8</v>
      </c>
      <c r="X48" s="1">
        <v>2.8</v>
      </c>
      <c r="Y48" s="1">
        <v>4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31</v>
      </c>
      <c r="C49" s="1">
        <v>83</v>
      </c>
      <c r="D49" s="1">
        <v>154</v>
      </c>
      <c r="E49" s="1">
        <v>73</v>
      </c>
      <c r="F49" s="1">
        <v>158</v>
      </c>
      <c r="G49" s="5">
        <v>0.35</v>
      </c>
      <c r="H49" s="1"/>
      <c r="I49" s="1">
        <v>6676</v>
      </c>
      <c r="J49" s="1">
        <v>79</v>
      </c>
      <c r="K49" s="1">
        <f t="shared" si="4"/>
        <v>-6</v>
      </c>
      <c r="L49" s="1"/>
      <c r="M49" s="1"/>
      <c r="N49" s="1"/>
      <c r="O49" s="11">
        <f t="shared" si="2"/>
        <v>14.6</v>
      </c>
      <c r="P49" s="4"/>
      <c r="Q49" s="4">
        <f t="shared" si="3"/>
        <v>630</v>
      </c>
      <c r="R49" s="15" t="s">
        <v>94</v>
      </c>
      <c r="S49" s="1"/>
      <c r="T49" s="1"/>
      <c r="U49" s="11">
        <v>2</v>
      </c>
      <c r="V49" s="1">
        <v>1.2</v>
      </c>
      <c r="W49" s="1">
        <v>4.5999999999999996</v>
      </c>
      <c r="X49" s="1">
        <v>4</v>
      </c>
      <c r="Y49" s="1">
        <v>1.2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31</v>
      </c>
      <c r="C50" s="1">
        <v>67</v>
      </c>
      <c r="D50" s="1">
        <v>304</v>
      </c>
      <c r="E50" s="1">
        <v>117</v>
      </c>
      <c r="F50" s="1">
        <v>248</v>
      </c>
      <c r="G50" s="5">
        <v>0.35</v>
      </c>
      <c r="H50" s="1"/>
      <c r="I50" s="1">
        <v>6683</v>
      </c>
      <c r="J50" s="1">
        <v>123</v>
      </c>
      <c r="K50" s="1">
        <f t="shared" si="4"/>
        <v>-6</v>
      </c>
      <c r="L50" s="1"/>
      <c r="M50" s="1"/>
      <c r="N50" s="1"/>
      <c r="O50" s="11">
        <f t="shared" si="2"/>
        <v>23.4</v>
      </c>
      <c r="P50" s="4"/>
      <c r="Q50" s="4">
        <f t="shared" si="3"/>
        <v>32.954545454545439</v>
      </c>
      <c r="R50" s="15" t="s">
        <v>94</v>
      </c>
      <c r="S50" s="1"/>
      <c r="T50" s="1"/>
      <c r="U50" s="11">
        <v>17.600000000000001</v>
      </c>
      <c r="V50" s="1">
        <v>21.2</v>
      </c>
      <c r="W50" s="1">
        <v>29.6</v>
      </c>
      <c r="X50" s="1">
        <v>6.8</v>
      </c>
      <c r="Y50" s="1">
        <v>16.399999999999999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31</v>
      </c>
      <c r="C51" s="1">
        <v>26</v>
      </c>
      <c r="D51" s="1">
        <v>106</v>
      </c>
      <c r="E51" s="1">
        <v>34</v>
      </c>
      <c r="F51" s="1">
        <v>93</v>
      </c>
      <c r="G51" s="5">
        <v>0.28000000000000003</v>
      </c>
      <c r="H51" s="1"/>
      <c r="I51" s="1">
        <v>6684</v>
      </c>
      <c r="J51" s="1">
        <v>39</v>
      </c>
      <c r="K51" s="1">
        <f t="shared" si="4"/>
        <v>-5</v>
      </c>
      <c r="L51" s="1"/>
      <c r="M51" s="1"/>
      <c r="N51" s="1"/>
      <c r="O51" s="11">
        <f t="shared" si="2"/>
        <v>6.8</v>
      </c>
      <c r="P51" s="4"/>
      <c r="Q51" s="4">
        <f t="shared" si="3"/>
        <v>112.5</v>
      </c>
      <c r="R51" s="15" t="s">
        <v>94</v>
      </c>
      <c r="S51" s="1"/>
      <c r="T51" s="1"/>
      <c r="U51" s="11">
        <v>3.2</v>
      </c>
      <c r="V51" s="1">
        <v>9.1999999999999993</v>
      </c>
      <c r="W51" s="1">
        <v>8.8000000000000007</v>
      </c>
      <c r="X51" s="1">
        <v>3.8</v>
      </c>
      <c r="Y51" s="1">
        <v>7.8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31</v>
      </c>
      <c r="C52" s="1">
        <v>65</v>
      </c>
      <c r="D52" s="1">
        <v>306</v>
      </c>
      <c r="E52" s="1">
        <v>123</v>
      </c>
      <c r="F52" s="1">
        <v>238</v>
      </c>
      <c r="G52" s="5">
        <v>0.35</v>
      </c>
      <c r="H52" s="1"/>
      <c r="I52" s="1">
        <v>6689</v>
      </c>
      <c r="J52" s="1">
        <v>133</v>
      </c>
      <c r="K52" s="1">
        <f t="shared" si="4"/>
        <v>-10</v>
      </c>
      <c r="L52" s="1"/>
      <c r="M52" s="1"/>
      <c r="N52" s="1"/>
      <c r="O52" s="11">
        <f t="shared" si="2"/>
        <v>24.6</v>
      </c>
      <c r="P52" s="4"/>
      <c r="Q52" s="4">
        <f t="shared" si="3"/>
        <v>25.510204081632651</v>
      </c>
      <c r="R52" s="15" t="s">
        <v>94</v>
      </c>
      <c r="S52" s="1"/>
      <c r="T52" s="1"/>
      <c r="U52" s="11">
        <v>19.600000000000001</v>
      </c>
      <c r="V52" s="1">
        <v>23.4</v>
      </c>
      <c r="W52" s="1">
        <v>20.8</v>
      </c>
      <c r="X52" s="1">
        <v>4.4000000000000004</v>
      </c>
      <c r="Y52" s="1">
        <v>12.2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31</v>
      </c>
      <c r="C53" s="1">
        <v>66</v>
      </c>
      <c r="D53" s="1">
        <v>283</v>
      </c>
      <c r="E53" s="1">
        <v>93</v>
      </c>
      <c r="F53" s="1">
        <v>242</v>
      </c>
      <c r="G53" s="5">
        <v>0.35</v>
      </c>
      <c r="H53" s="1"/>
      <c r="I53" s="1">
        <v>6697</v>
      </c>
      <c r="J53" s="1">
        <v>107</v>
      </c>
      <c r="K53" s="1">
        <f t="shared" si="4"/>
        <v>-14</v>
      </c>
      <c r="L53" s="1"/>
      <c r="M53" s="1"/>
      <c r="N53" s="1"/>
      <c r="O53" s="11">
        <f t="shared" si="2"/>
        <v>18.600000000000001</v>
      </c>
      <c r="P53" s="4"/>
      <c r="Q53" s="4">
        <f t="shared" si="3"/>
        <v>-1.0638297872340416</v>
      </c>
      <c r="R53" s="14" t="s">
        <v>93</v>
      </c>
      <c r="S53" s="1"/>
      <c r="T53" s="1"/>
      <c r="U53" s="11">
        <v>18.8</v>
      </c>
      <c r="V53" s="1">
        <v>22.4</v>
      </c>
      <c r="W53" s="1">
        <v>30.2</v>
      </c>
      <c r="X53" s="1">
        <v>4.8</v>
      </c>
      <c r="Y53" s="1">
        <v>18.8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31</v>
      </c>
      <c r="C54" s="1">
        <v>32</v>
      </c>
      <c r="D54" s="1">
        <v>65</v>
      </c>
      <c r="E54" s="1">
        <v>44</v>
      </c>
      <c r="F54" s="1">
        <v>39</v>
      </c>
      <c r="G54" s="5">
        <v>0.41</v>
      </c>
      <c r="H54" s="1"/>
      <c r="I54" s="1">
        <v>6713</v>
      </c>
      <c r="J54" s="1">
        <v>58</v>
      </c>
      <c r="K54" s="1">
        <f t="shared" si="4"/>
        <v>-14</v>
      </c>
      <c r="L54" s="1"/>
      <c r="M54" s="1"/>
      <c r="N54" s="1"/>
      <c r="O54" s="11">
        <f t="shared" si="2"/>
        <v>8.8000000000000007</v>
      </c>
      <c r="P54" s="4"/>
      <c r="Q54" s="4">
        <f t="shared" si="3"/>
        <v>528.57142857142867</v>
      </c>
      <c r="R54" s="15" t="s">
        <v>94</v>
      </c>
      <c r="S54" s="1"/>
      <c r="T54" s="1"/>
      <c r="U54" s="11">
        <v>1.4</v>
      </c>
      <c r="V54" s="1">
        <v>12</v>
      </c>
      <c r="W54" s="1">
        <v>8</v>
      </c>
      <c r="X54" s="1">
        <v>6.6</v>
      </c>
      <c r="Y54" s="1">
        <v>7.6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31</v>
      </c>
      <c r="C55" s="1">
        <v>30</v>
      </c>
      <c r="D55" s="1">
        <v>24</v>
      </c>
      <c r="E55" s="1">
        <v>24</v>
      </c>
      <c r="F55" s="1">
        <v>27</v>
      </c>
      <c r="G55" s="5">
        <v>0.5</v>
      </c>
      <c r="H55" s="1"/>
      <c r="I55" s="1">
        <v>6716</v>
      </c>
      <c r="J55" s="1">
        <v>27</v>
      </c>
      <c r="K55" s="1">
        <f t="shared" si="4"/>
        <v>-3</v>
      </c>
      <c r="L55" s="1"/>
      <c r="M55" s="1"/>
      <c r="N55" s="1"/>
      <c r="O55" s="11">
        <f t="shared" si="2"/>
        <v>4.8</v>
      </c>
      <c r="P55" s="4"/>
      <c r="Q55" s="4">
        <f t="shared" si="3"/>
        <v>166.66666666666663</v>
      </c>
      <c r="R55" s="15" t="s">
        <v>94</v>
      </c>
      <c r="S55" s="1"/>
      <c r="T55" s="1"/>
      <c r="U55" s="11">
        <v>1.8</v>
      </c>
      <c r="V55" s="1">
        <v>4.4000000000000004</v>
      </c>
      <c r="W55" s="1">
        <v>7.4</v>
      </c>
      <c r="X55" s="1">
        <v>6.8</v>
      </c>
      <c r="Y55" s="1">
        <v>6.2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31</v>
      </c>
      <c r="C56" s="1">
        <v>55</v>
      </c>
      <c r="D56" s="1">
        <v>122</v>
      </c>
      <c r="E56" s="1">
        <v>57</v>
      </c>
      <c r="F56" s="1">
        <v>98</v>
      </c>
      <c r="G56" s="5">
        <v>0.41</v>
      </c>
      <c r="H56" s="1"/>
      <c r="I56" s="1">
        <v>6722</v>
      </c>
      <c r="J56" s="1">
        <v>79</v>
      </c>
      <c r="K56" s="1">
        <f t="shared" si="4"/>
        <v>-22</v>
      </c>
      <c r="L56" s="1"/>
      <c r="M56" s="1"/>
      <c r="N56" s="1"/>
      <c r="O56" s="11">
        <f t="shared" si="2"/>
        <v>11.4</v>
      </c>
      <c r="P56" s="4"/>
      <c r="Q56" s="4">
        <f t="shared" si="3"/>
        <v>32.558139534883736</v>
      </c>
      <c r="R56" s="15" t="s">
        <v>94</v>
      </c>
      <c r="S56" s="1"/>
      <c r="T56" s="1"/>
      <c r="U56" s="11">
        <v>8.6</v>
      </c>
      <c r="V56" s="1">
        <v>10.199999999999999</v>
      </c>
      <c r="W56" s="1">
        <v>12</v>
      </c>
      <c r="X56" s="1">
        <v>13.8</v>
      </c>
      <c r="Y56" s="1">
        <v>15.2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31</v>
      </c>
      <c r="C57" s="1">
        <v>35</v>
      </c>
      <c r="D57" s="1">
        <v>122</v>
      </c>
      <c r="E57" s="1">
        <v>57</v>
      </c>
      <c r="F57" s="1">
        <v>79</v>
      </c>
      <c r="G57" s="5">
        <v>0.41</v>
      </c>
      <c r="H57" s="1"/>
      <c r="I57" s="1">
        <v>6726</v>
      </c>
      <c r="J57" s="1">
        <v>78</v>
      </c>
      <c r="K57" s="1">
        <f t="shared" si="4"/>
        <v>-21</v>
      </c>
      <c r="L57" s="1"/>
      <c r="M57" s="1"/>
      <c r="N57" s="1"/>
      <c r="O57" s="11">
        <f t="shared" si="2"/>
        <v>11.4</v>
      </c>
      <c r="P57" s="4"/>
      <c r="Q57" s="4">
        <f t="shared" si="3"/>
        <v>9.6153846153846132</v>
      </c>
      <c r="R57" s="15" t="s">
        <v>94</v>
      </c>
      <c r="S57" s="1"/>
      <c r="T57" s="1"/>
      <c r="U57" s="11">
        <v>10.4</v>
      </c>
      <c r="V57" s="1">
        <v>12.8</v>
      </c>
      <c r="W57" s="1">
        <v>11.8</v>
      </c>
      <c r="X57" s="1">
        <v>13.2</v>
      </c>
      <c r="Y57" s="1">
        <v>14</v>
      </c>
      <c r="Z57" s="9" t="s">
        <v>89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29</v>
      </c>
      <c r="C58" s="1"/>
      <c r="D58" s="1">
        <v>29.824999999999999</v>
      </c>
      <c r="E58" s="1">
        <v>29.824999999999999</v>
      </c>
      <c r="F58" s="1"/>
      <c r="G58" s="5"/>
      <c r="H58" s="1"/>
      <c r="I58" s="1"/>
      <c r="J58" s="1">
        <v>30</v>
      </c>
      <c r="K58" s="1">
        <f t="shared" si="4"/>
        <v>-0.17500000000000071</v>
      </c>
      <c r="L58" s="1"/>
      <c r="M58" s="1"/>
      <c r="N58" s="1"/>
      <c r="O58" s="11">
        <f t="shared" si="2"/>
        <v>5.9649999999999999</v>
      </c>
      <c r="P58" s="4"/>
      <c r="Q58" s="4"/>
      <c r="R58" s="1"/>
      <c r="S58" s="1"/>
      <c r="T58" s="1"/>
      <c r="U58" s="11">
        <v>0</v>
      </c>
      <c r="V58" s="1">
        <v>0</v>
      </c>
      <c r="W58" s="1">
        <v>0</v>
      </c>
      <c r="X58" s="1">
        <v>0</v>
      </c>
      <c r="Y58" s="1"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31</v>
      </c>
      <c r="C59" s="1">
        <v>2</v>
      </c>
      <c r="D59" s="1"/>
      <c r="E59" s="1">
        <v>1</v>
      </c>
      <c r="F59" s="1"/>
      <c r="G59" s="5">
        <v>0.41</v>
      </c>
      <c r="H59" s="1"/>
      <c r="I59" s="1">
        <v>6750</v>
      </c>
      <c r="J59" s="1">
        <v>5</v>
      </c>
      <c r="K59" s="1">
        <f t="shared" ref="K59" si="5">E59-J59</f>
        <v>-4</v>
      </c>
      <c r="L59" s="1"/>
      <c r="M59" s="1"/>
      <c r="N59" s="1"/>
      <c r="O59" s="11">
        <f t="shared" si="2"/>
        <v>0.2</v>
      </c>
      <c r="P59" s="4"/>
      <c r="Q59" s="4"/>
      <c r="R59" s="1"/>
      <c r="S59" s="1"/>
      <c r="T59" s="1"/>
      <c r="U59" s="11">
        <v>1.4</v>
      </c>
      <c r="V59" s="1">
        <v>0.8</v>
      </c>
      <c r="W59" s="1">
        <v>1.2</v>
      </c>
      <c r="X59" s="1">
        <v>0</v>
      </c>
      <c r="Y59" s="1">
        <v>1.8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1"/>
      <c r="P60" s="1"/>
      <c r="Q60" s="1"/>
      <c r="R60" s="1"/>
      <c r="S60" s="1"/>
      <c r="T60" s="1"/>
      <c r="U60" s="1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1"/>
      <c r="P61" s="1"/>
      <c r="Q61" s="1"/>
      <c r="R61" s="1"/>
      <c r="S61" s="1"/>
      <c r="T61" s="1"/>
      <c r="U61" s="1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1"/>
      <c r="P62" s="1"/>
      <c r="Q62" s="1"/>
      <c r="R62" s="1"/>
      <c r="S62" s="1"/>
      <c r="T62" s="1"/>
      <c r="U62" s="1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1"/>
      <c r="P63" s="1"/>
      <c r="Q63" s="1"/>
      <c r="R63" s="1"/>
      <c r="S63" s="1"/>
      <c r="T63" s="1"/>
      <c r="U63" s="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1"/>
      <c r="P64" s="1"/>
      <c r="Q64" s="1"/>
      <c r="R64" s="1"/>
      <c r="S64" s="1"/>
      <c r="T64" s="1"/>
      <c r="U64" s="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1"/>
      <c r="P65" s="1"/>
      <c r="Q65" s="1"/>
      <c r="R65" s="1"/>
      <c r="S65" s="1"/>
      <c r="T65" s="1"/>
      <c r="U65" s="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1"/>
      <c r="P66" s="1"/>
      <c r="Q66" s="1"/>
      <c r="R66" s="1"/>
      <c r="S66" s="1"/>
      <c r="T66" s="1"/>
      <c r="U66" s="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1"/>
      <c r="P67" s="1"/>
      <c r="Q67" s="1"/>
      <c r="R67" s="1"/>
      <c r="S67" s="1"/>
      <c r="T67" s="1"/>
      <c r="U67" s="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1"/>
      <c r="P68" s="1"/>
      <c r="Q68" s="1"/>
      <c r="R68" s="1"/>
      <c r="S68" s="1"/>
      <c r="T68" s="1"/>
      <c r="U68" s="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1"/>
      <c r="P69" s="1"/>
      <c r="Q69" s="1"/>
      <c r="R69" s="1"/>
      <c r="S69" s="1"/>
      <c r="T69" s="1"/>
      <c r="U69" s="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1"/>
      <c r="P70" s="1"/>
      <c r="Q70" s="1"/>
      <c r="R70" s="1"/>
      <c r="S70" s="1"/>
      <c r="T70" s="1"/>
      <c r="U70" s="1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1"/>
      <c r="P71" s="1"/>
      <c r="Q71" s="1"/>
      <c r="R71" s="1"/>
      <c r="S71" s="1"/>
      <c r="T71" s="1"/>
      <c r="U71" s="1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1"/>
      <c r="P72" s="1"/>
      <c r="Q72" s="1"/>
      <c r="R72" s="1"/>
      <c r="S72" s="1"/>
      <c r="T72" s="1"/>
      <c r="U72" s="1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1"/>
      <c r="P73" s="1"/>
      <c r="Q73" s="1"/>
      <c r="R73" s="1"/>
      <c r="S73" s="1"/>
      <c r="T73" s="1"/>
      <c r="U73" s="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1"/>
      <c r="P74" s="1"/>
      <c r="Q74" s="1"/>
      <c r="R74" s="1"/>
      <c r="S74" s="1"/>
      <c r="T74" s="1"/>
      <c r="U74" s="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1"/>
      <c r="P75" s="1"/>
      <c r="Q75" s="1"/>
      <c r="R75" s="1"/>
      <c r="S75" s="1"/>
      <c r="T75" s="1"/>
      <c r="U75" s="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1"/>
      <c r="P76" s="1"/>
      <c r="Q76" s="1"/>
      <c r="R76" s="1"/>
      <c r="S76" s="1"/>
      <c r="T76" s="1"/>
      <c r="U76" s="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1"/>
      <c r="P77" s="1"/>
      <c r="Q77" s="1"/>
      <c r="R77" s="1"/>
      <c r="S77" s="1"/>
      <c r="T77" s="1"/>
      <c r="U77" s="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1"/>
      <c r="P78" s="1"/>
      <c r="Q78" s="1"/>
      <c r="R78" s="1"/>
      <c r="S78" s="1"/>
      <c r="T78" s="1"/>
      <c r="U78" s="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1"/>
      <c r="P79" s="1"/>
      <c r="Q79" s="1"/>
      <c r="R79" s="1"/>
      <c r="S79" s="1"/>
      <c r="T79" s="1"/>
      <c r="U79" s="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1"/>
      <c r="P80" s="1"/>
      <c r="Q80" s="1"/>
      <c r="R80" s="1"/>
      <c r="S80" s="1"/>
      <c r="T80" s="1"/>
      <c r="U80" s="1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1"/>
      <c r="P81" s="1"/>
      <c r="Q81" s="1"/>
      <c r="R81" s="1"/>
      <c r="S81" s="1"/>
      <c r="T81" s="1"/>
      <c r="U81" s="1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1"/>
      <c r="P82" s="1"/>
      <c r="Q82" s="1"/>
      <c r="R82" s="1"/>
      <c r="S82" s="1"/>
      <c r="T82" s="1"/>
      <c r="U82" s="1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1"/>
      <c r="P83" s="1"/>
      <c r="Q83" s="1"/>
      <c r="R83" s="1"/>
      <c r="S83" s="1"/>
      <c r="T83" s="1"/>
      <c r="U83" s="1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1"/>
      <c r="P84" s="1"/>
      <c r="Q84" s="1"/>
      <c r="R84" s="1"/>
      <c r="S84" s="1"/>
      <c r="T84" s="1"/>
      <c r="U84" s="1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1"/>
      <c r="P85" s="1"/>
      <c r="Q85" s="1"/>
      <c r="R85" s="1"/>
      <c r="S85" s="1"/>
      <c r="T85" s="1"/>
      <c r="U85" s="1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1"/>
      <c r="P86" s="1"/>
      <c r="Q86" s="1"/>
      <c r="R86" s="1"/>
      <c r="S86" s="1"/>
      <c r="T86" s="1"/>
      <c r="U86" s="1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1"/>
      <c r="P87" s="1"/>
      <c r="Q87" s="1"/>
      <c r="R87" s="1"/>
      <c r="S87" s="1"/>
      <c r="T87" s="1"/>
      <c r="U87" s="1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1"/>
      <c r="P88" s="1"/>
      <c r="Q88" s="1"/>
      <c r="R88" s="1"/>
      <c r="S88" s="1"/>
      <c r="T88" s="1"/>
      <c r="U88" s="1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1"/>
      <c r="P89" s="1"/>
      <c r="Q89" s="1"/>
      <c r="R89" s="1"/>
      <c r="S89" s="1"/>
      <c r="T89" s="1"/>
      <c r="U89" s="1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1"/>
      <c r="P90" s="1"/>
      <c r="Q90" s="1"/>
      <c r="R90" s="1"/>
      <c r="S90" s="1"/>
      <c r="T90" s="1"/>
      <c r="U90" s="1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1"/>
      <c r="P91" s="1"/>
      <c r="Q91" s="1"/>
      <c r="R91" s="1"/>
      <c r="S91" s="1"/>
      <c r="T91" s="1"/>
      <c r="U91" s="1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1"/>
      <c r="P92" s="1"/>
      <c r="Q92" s="1"/>
      <c r="R92" s="1"/>
      <c r="S92" s="1"/>
      <c r="T92" s="1"/>
      <c r="U92" s="1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1"/>
      <c r="P93" s="1"/>
      <c r="Q93" s="1"/>
      <c r="R93" s="1"/>
      <c r="S93" s="1"/>
      <c r="T93" s="1"/>
      <c r="U93" s="1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1"/>
      <c r="P94" s="1"/>
      <c r="Q94" s="1"/>
      <c r="R94" s="1"/>
      <c r="S94" s="1"/>
      <c r="T94" s="1"/>
      <c r="U94" s="1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1"/>
      <c r="P95" s="1"/>
      <c r="Q95" s="1"/>
      <c r="R95" s="1"/>
      <c r="S95" s="1"/>
      <c r="T95" s="1"/>
      <c r="U95" s="1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1"/>
      <c r="P96" s="1"/>
      <c r="Q96" s="1"/>
      <c r="R96" s="1"/>
      <c r="S96" s="1"/>
      <c r="T96" s="1"/>
      <c r="U96" s="1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1"/>
      <c r="P97" s="1"/>
      <c r="Q97" s="1"/>
      <c r="R97" s="1"/>
      <c r="S97" s="1"/>
      <c r="T97" s="1"/>
      <c r="U97" s="1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1"/>
      <c r="P98" s="1"/>
      <c r="Q98" s="1"/>
      <c r="R98" s="1"/>
      <c r="S98" s="1"/>
      <c r="T98" s="1"/>
      <c r="U98" s="1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1"/>
      <c r="P99" s="1"/>
      <c r="Q99" s="1"/>
      <c r="R99" s="1"/>
      <c r="S99" s="1"/>
      <c r="T99" s="1"/>
      <c r="U99" s="1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1"/>
      <c r="P100" s="1"/>
      <c r="Q100" s="1"/>
      <c r="R100" s="1"/>
      <c r="S100" s="1"/>
      <c r="T100" s="1"/>
      <c r="U100" s="1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1"/>
      <c r="P101" s="1"/>
      <c r="Q101" s="1"/>
      <c r="R101" s="1"/>
      <c r="S101" s="1"/>
      <c r="T101" s="1"/>
      <c r="U101" s="1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1"/>
      <c r="P102" s="1"/>
      <c r="Q102" s="1"/>
      <c r="R102" s="1"/>
      <c r="S102" s="1"/>
      <c r="T102" s="1"/>
      <c r="U102" s="1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1"/>
      <c r="P103" s="1"/>
      <c r="Q103" s="1"/>
      <c r="R103" s="1"/>
      <c r="S103" s="1"/>
      <c r="T103" s="1"/>
      <c r="U103" s="1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1"/>
      <c r="P104" s="1"/>
      <c r="Q104" s="1"/>
      <c r="R104" s="1"/>
      <c r="S104" s="1"/>
      <c r="T104" s="1"/>
      <c r="U104" s="1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1"/>
      <c r="P105" s="1"/>
      <c r="Q105" s="1"/>
      <c r="R105" s="1"/>
      <c r="S105" s="1"/>
      <c r="T105" s="1"/>
      <c r="U105" s="1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1"/>
      <c r="P106" s="1"/>
      <c r="Q106" s="1"/>
      <c r="R106" s="1"/>
      <c r="S106" s="1"/>
      <c r="T106" s="1"/>
      <c r="U106" s="1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1"/>
      <c r="P107" s="1"/>
      <c r="Q107" s="1"/>
      <c r="R107" s="1"/>
      <c r="S107" s="1"/>
      <c r="T107" s="1"/>
      <c r="U107" s="1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1"/>
      <c r="P108" s="1"/>
      <c r="Q108" s="1"/>
      <c r="R108" s="1"/>
      <c r="S108" s="1"/>
      <c r="T108" s="1"/>
      <c r="U108" s="1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1"/>
      <c r="P109" s="1"/>
      <c r="Q109" s="1"/>
      <c r="R109" s="1"/>
      <c r="S109" s="1"/>
      <c r="T109" s="1"/>
      <c r="U109" s="1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1"/>
      <c r="P110" s="1"/>
      <c r="Q110" s="1"/>
      <c r="R110" s="1"/>
      <c r="S110" s="1"/>
      <c r="T110" s="1"/>
      <c r="U110" s="1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1"/>
      <c r="P111" s="1"/>
      <c r="Q111" s="1"/>
      <c r="R111" s="1"/>
      <c r="S111" s="1"/>
      <c r="T111" s="1"/>
      <c r="U111" s="1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1"/>
      <c r="P112" s="1"/>
      <c r="Q112" s="1"/>
      <c r="R112" s="1"/>
      <c r="S112" s="1"/>
      <c r="T112" s="1"/>
      <c r="U112" s="1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1"/>
      <c r="P113" s="1"/>
      <c r="Q113" s="1"/>
      <c r="R113" s="1"/>
      <c r="S113" s="1"/>
      <c r="T113" s="1"/>
      <c r="U113" s="1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</sheetData>
  <autoFilter ref="A3:AA59" xr:uid="{D88BE063-7BDE-42D0-9FAF-62B949302C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2024-04-01T07:13:00Z</dcterms:created>
  <dcterms:modified xsi:type="dcterms:W3CDTF">2024-04-01T07:58:01Z</dcterms:modified>
</cp:coreProperties>
</file>