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0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18" i="1" l="1"/>
</calcChain>
</file>

<file path=xl/sharedStrings.xml><?xml version="1.0" encoding="utf-8"?>
<sst xmlns="http://schemas.openxmlformats.org/spreadsheetml/2006/main" count="313" uniqueCount="145">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</sst>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4" activePane="bottomLeft" state="frozen"/>
      <selection pane="bottomLeft" activeCell="E118" sqref="E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45209</v>
      </c>
      <c r="E3" s="7" t="s">
        <v>3</v>
      </c>
      <c r="F3" s="86"/>
      <c r="G3" s="90">
        <v>45212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90</v>
      </c>
      <c r="F12" s="23"/>
      <c r="G12" s="23">
        <f>E12*0.84</f>
        <v>75.599999999999994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850</v>
      </c>
      <c r="F21" s="23">
        <v>1.366666666666666</v>
      </c>
      <c r="G21" s="23">
        <f>E21*1</f>
        <v>850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20</v>
      </c>
      <c r="F24" s="23">
        <v>2</v>
      </c>
      <c r="G24" s="23">
        <f>E24*1</f>
        <v>20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20</v>
      </c>
      <c r="F25" s="23"/>
      <c r="G25" s="23">
        <f>E25*1</f>
        <v>20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100</v>
      </c>
      <c r="F29" s="23">
        <v>1.366666666666666</v>
      </c>
      <c r="G29" s="23">
        <f>E29*1</f>
        <v>100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1400</v>
      </c>
      <c r="F30" s="23">
        <v>0.4</v>
      </c>
      <c r="G30" s="23">
        <f>E30*0.4</f>
        <v>560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200</v>
      </c>
      <c r="F32" s="23">
        <v>0.4</v>
      </c>
      <c r="G32" s="23">
        <f>E32*0.4</f>
        <v>80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50</v>
      </c>
      <c r="F37" s="23"/>
      <c r="G37" s="23">
        <f>E37*0.41</f>
        <v>20.5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200</v>
      </c>
      <c r="F38" s="23"/>
      <c r="G38" s="23">
        <f>E38*1</f>
        <v>200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80</v>
      </c>
      <c r="F41" s="23"/>
      <c r="G41" s="23">
        <f>E41*0.6</f>
        <v>48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50</v>
      </c>
      <c r="F42" s="23"/>
      <c r="G42" s="23">
        <f>E42*1</f>
        <v>50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50</v>
      </c>
      <c r="F43" s="23">
        <v>1.0666666666666671</v>
      </c>
      <c r="G43" s="23">
        <f>E43*1</f>
        <v>50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400</v>
      </c>
      <c r="F44" s="23">
        <v>0.45</v>
      </c>
      <c r="G44" s="23">
        <f>E44*0.41</f>
        <v>164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30</v>
      </c>
      <c r="F45" s="23"/>
      <c r="G45" s="23">
        <f>E45*1</f>
        <v>30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1400</v>
      </c>
      <c r="F49" s="23">
        <v>0.45</v>
      </c>
      <c r="G49" s="23">
        <f>E49*0.41</f>
        <v>574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300</v>
      </c>
      <c r="F50" s="23">
        <v>2.125</v>
      </c>
      <c r="G50" s="23">
        <f>E50*1</f>
        <v>300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300</v>
      </c>
      <c r="F51" s="23">
        <v>1.033333333333333</v>
      </c>
      <c r="G51" s="23">
        <f>E51*1</f>
        <v>300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200</v>
      </c>
      <c r="F53" s="23"/>
      <c r="G53" s="23">
        <f>E53*0.41</f>
        <v>82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30</v>
      </c>
      <c r="F54" s="23"/>
      <c r="G54" s="23">
        <f>E54*0.4</f>
        <v>12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71</v>
      </c>
      <c r="C58" s="31" t="s">
        <v>23</v>
      </c>
      <c r="D58" s="28">
        <v>1001034066606</v>
      </c>
      <c r="E58" s="24">
        <v>30</v>
      </c>
      <c r="F58" s="23">
        <v>1.013333333333333</v>
      </c>
      <c r="G58" s="23">
        <f>E58*1</f>
        <v>30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74</v>
      </c>
      <c r="C61" s="31" t="s">
        <v>23</v>
      </c>
      <c r="D61" s="28">
        <v>1001031076527</v>
      </c>
      <c r="E61" s="24">
        <v>0</v>
      </c>
      <c r="F61" s="23">
        <v>1.0166666666666671</v>
      </c>
      <c r="G61" s="23">
        <f>E61*1</f>
        <v>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76</v>
      </c>
      <c r="C63" s="34" t="s">
        <v>25</v>
      </c>
      <c r="D63" s="28">
        <v>1001302276666</v>
      </c>
      <c r="E63" s="24">
        <v>200</v>
      </c>
      <c r="F63" s="23">
        <v>0.28000000000000003</v>
      </c>
      <c r="G63" s="23">
        <f>E63*0.28</f>
        <v>56.000000000000007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77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78</v>
      </c>
      <c r="C65" s="34" t="s">
        <v>25</v>
      </c>
      <c r="D65" s="28">
        <v>1001300516669</v>
      </c>
      <c r="E65" s="24">
        <v>200</v>
      </c>
      <c r="F65" s="23">
        <v>0.28000000000000003</v>
      </c>
      <c r="G65" s="23">
        <f>E65*0.28</f>
        <v>56.000000000000007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79</v>
      </c>
      <c r="C66" s="31" t="s">
        <v>23</v>
      </c>
      <c r="D66" s="28">
        <v>1001043094342</v>
      </c>
      <c r="E66" s="24">
        <v>0</v>
      </c>
      <c r="F66" s="23">
        <v>0.61875000000000002</v>
      </c>
      <c r="G66" s="23">
        <f>E66*1</f>
        <v>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81</v>
      </c>
      <c r="C68" s="34" t="s">
        <v>25</v>
      </c>
      <c r="D68" s="28">
        <v>1001300386683</v>
      </c>
      <c r="E68" s="24">
        <v>400</v>
      </c>
      <c r="F68" s="23">
        <v>0.35</v>
      </c>
      <c r="G68" s="23">
        <f>E68*0.35</f>
        <v>140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82</v>
      </c>
      <c r="C69" s="34" t="s">
        <v>25</v>
      </c>
      <c r="D69" s="28">
        <v>1001303636636</v>
      </c>
      <c r="E69" s="24">
        <v>40</v>
      </c>
      <c r="F69" s="23"/>
      <c r="G69" s="23">
        <f>E69*0.35</f>
        <v>14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83</v>
      </c>
      <c r="C70" s="34" t="s">
        <v>25</v>
      </c>
      <c r="D70" s="28">
        <v>1001304506684</v>
      </c>
      <c r="E70" s="24">
        <v>600</v>
      </c>
      <c r="F70" s="23">
        <v>0.28000000000000003</v>
      </c>
      <c r="G70" s="23">
        <f>E70*0.28</f>
        <v>168.00000000000003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84</v>
      </c>
      <c r="C71" s="34" t="s">
        <v>25</v>
      </c>
      <c r="D71" s="28">
        <v>1001304506562</v>
      </c>
      <c r="E71" s="24">
        <v>80</v>
      </c>
      <c r="F71" s="23"/>
      <c r="G71" s="23">
        <f>E71*0.28</f>
        <v>22.400000000000002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85</v>
      </c>
      <c r="C72" s="34" t="s">
        <v>25</v>
      </c>
      <c r="D72" s="28">
        <v>1001305196535</v>
      </c>
      <c r="E72" s="24">
        <v>0</v>
      </c>
      <c r="F72" s="23"/>
      <c r="G72" s="23">
        <f>E72*0.35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86</v>
      </c>
      <c r="C73" s="34" t="s">
        <v>25</v>
      </c>
      <c r="D73" s="28">
        <v>1001305196564</v>
      </c>
      <c r="E73" s="24">
        <v>0</v>
      </c>
      <c r="F73" s="23"/>
      <c r="G73" s="23">
        <f>E73*0.31</f>
        <v>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1000</v>
      </c>
      <c r="F74" s="23">
        <v>0.35</v>
      </c>
      <c r="G74" s="23">
        <f>E74*0.35</f>
        <v>350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110</v>
      </c>
      <c r="F75" s="23">
        <v>0.71250000000000002</v>
      </c>
      <c r="G75" s="23">
        <f>E75*1</f>
        <v>110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200</v>
      </c>
      <c r="F76" s="23">
        <v>0.28000000000000003</v>
      </c>
      <c r="G76" s="23">
        <f>E76*0.28</f>
        <v>56.000000000000007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250</v>
      </c>
      <c r="F79" s="23">
        <v>0.85</v>
      </c>
      <c r="G79" s="23">
        <f>E79*1</f>
        <v>250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0</v>
      </c>
      <c r="F80" s="23"/>
      <c r="G80" s="23">
        <f>E80*0.35</f>
        <v>0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1000</v>
      </c>
      <c r="F81" s="23">
        <v>0.35</v>
      </c>
      <c r="G81" s="23">
        <f>E81*0.35</f>
        <v>350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600</v>
      </c>
      <c r="F83" s="23">
        <v>0.25</v>
      </c>
      <c r="G83" s="23">
        <f>E83*0.25</f>
        <v>150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140</v>
      </c>
      <c r="F84" s="23">
        <v>0.1</v>
      </c>
      <c r="G84" s="23">
        <f>E84*0.1</f>
        <v>14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200</v>
      </c>
      <c r="F85" s="23">
        <v>0.22</v>
      </c>
      <c r="G85" s="23">
        <f>E85*0.22</f>
        <v>44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400</v>
      </c>
      <c r="F87" s="23">
        <v>0.25</v>
      </c>
      <c r="G87" s="23">
        <f>E87*0.25</f>
        <v>100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0</v>
      </c>
      <c r="F88" s="23">
        <v>0.12</v>
      </c>
      <c r="G88" s="23">
        <f>E88*0.12</f>
        <v>0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3">RIGHT(D89:D203,4)</f>
        <v>4117</v>
      </c>
      <c r="B89" s="27" t="s">
        <v>102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3"/>
        <v>5483</v>
      </c>
      <c r="B90" s="27" t="s">
        <v>103</v>
      </c>
      <c r="C90" s="34" t="s">
        <v>25</v>
      </c>
      <c r="D90" s="28">
        <v>1001062505483</v>
      </c>
      <c r="E90" s="24">
        <v>200</v>
      </c>
      <c r="F90" s="23">
        <v>0.25</v>
      </c>
      <c r="G90" s="23">
        <f>E90*0.25</f>
        <v>50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3"/>
        <v>6453</v>
      </c>
      <c r="B91" s="27" t="s">
        <v>104</v>
      </c>
      <c r="C91" s="34" t="s">
        <v>25</v>
      </c>
      <c r="D91" s="28">
        <v>1001202506453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3"/>
        <v>4614</v>
      </c>
      <c r="B93" s="29" t="s">
        <v>106</v>
      </c>
      <c r="C93" s="33" t="s">
        <v>23</v>
      </c>
      <c r="D93" s="30">
        <v>1001092444614</v>
      </c>
      <c r="E93" s="24">
        <v>120</v>
      </c>
      <c r="F93" s="23">
        <v>1.5249999999999999</v>
      </c>
      <c r="G93" s="23">
        <f>E93*1</f>
        <v>120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3"/>
        <v>4611</v>
      </c>
      <c r="B94" s="29" t="s">
        <v>107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40</v>
      </c>
      <c r="F95" s="23">
        <v>0.4</v>
      </c>
      <c r="G95" s="23">
        <f>E95*0.4</f>
        <v>16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0</v>
      </c>
      <c r="F97" s="82"/>
      <c r="G97" s="23">
        <f>E97*0.1</f>
        <v>0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0</v>
      </c>
      <c r="F98" s="82"/>
      <c r="G98" s="23">
        <f>E98*0.15</f>
        <v>0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0</v>
      </c>
      <c r="F99" s="82"/>
      <c r="G99" s="23">
        <f>E99*0.1</f>
        <v>0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120</v>
      </c>
      <c r="F100" s="23">
        <v>0.3</v>
      </c>
      <c r="G100" s="23">
        <f>E100*0.3</f>
        <v>36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4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4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4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4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4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4"/>
        <v>6004</v>
      </c>
      <c r="B115" s="48" t="s">
        <v>128</v>
      </c>
      <c r="C115" s="37" t="s">
        <v>25</v>
      </c>
      <c r="D115" s="69" t="s">
        <v>129</v>
      </c>
      <c r="E115" s="24">
        <v>100</v>
      </c>
      <c r="F115" s="23">
        <v>1</v>
      </c>
      <c r="G115" s="23">
        <f>E115*1</f>
        <v>100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4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4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13540</v>
      </c>
      <c r="F118" s="17">
        <f>SUM(F10:F117)</f>
        <v>39.732916666666668</v>
      </c>
      <c r="G118" s="17">
        <f>SUM(G11:G117)</f>
        <v>6580.5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>
      <formula1>40</formula1>
    </dataValidation>
    <dataValidation type="textLength" operator="equal" allowBlank="1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141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142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143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144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2023-10-06T13:58:14Z</dcterms:modified>
</cp:coreProperties>
</file>