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30,09,24 Ост СЫР филиалы\"/>
    </mc:Choice>
  </mc:AlternateContent>
  <xr:revisionPtr revIDLastSave="0" documentId="13_ncr:1_{4E1A9F23-EAE8-406E-842A-A9AFC201175E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Бердянск!$A$3:$I$51</definedName>
    <definedName name="_xlnm._FilterDatabase" localSheetId="2" hidden="1">Донецк!$A$3:$I$51</definedName>
    <definedName name="_xlnm._FilterDatabase" localSheetId="0" hidden="1">Мелитополь!$A$3:$J$51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3" i="3" l="1"/>
  <c r="H42" i="3"/>
  <c r="H41" i="3"/>
  <c r="H40" i="3"/>
  <c r="H31" i="3"/>
  <c r="H30" i="3"/>
  <c r="H28" i="3"/>
  <c r="H24" i="3"/>
  <c r="H17" i="3"/>
  <c r="H13" i="3"/>
  <c r="H12" i="3"/>
  <c r="H9" i="3"/>
  <c r="H43" i="2"/>
  <c r="H42" i="2"/>
  <c r="H41" i="2"/>
  <c r="H40" i="2"/>
  <c r="H31" i="2"/>
  <c r="H30" i="2"/>
  <c r="H28" i="2"/>
  <c r="H24" i="2"/>
  <c r="H17" i="2"/>
  <c r="H13" i="2"/>
  <c r="H12" i="2"/>
  <c r="H9" i="2"/>
  <c r="H40" i="1" l="1"/>
  <c r="H30" i="1"/>
  <c r="H28" i="1"/>
  <c r="H17" i="1"/>
  <c r="H12" i="1"/>
  <c r="H50" i="3" l="1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F43" i="3"/>
  <c r="F42" i="3"/>
  <c r="F41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F31" i="3"/>
  <c r="F30" i="3"/>
  <c r="H29" i="3"/>
  <c r="F29" i="3"/>
  <c r="F28" i="3"/>
  <c r="H27" i="3"/>
  <c r="F27" i="3"/>
  <c r="H26" i="3"/>
  <c r="F26" i="3"/>
  <c r="H25" i="3"/>
  <c r="F25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F17" i="3"/>
  <c r="H16" i="3"/>
  <c r="F16" i="3"/>
  <c r="H15" i="3"/>
  <c r="F15" i="3"/>
  <c r="H14" i="3"/>
  <c r="F14" i="3"/>
  <c r="F13" i="3"/>
  <c r="F12" i="3"/>
  <c r="H11" i="3"/>
  <c r="F11" i="3"/>
  <c r="H10" i="3"/>
  <c r="F10" i="3"/>
  <c r="F9" i="3"/>
  <c r="H8" i="3"/>
  <c r="F8" i="3"/>
  <c r="H7" i="3"/>
  <c r="F7" i="3"/>
  <c r="H6" i="3"/>
  <c r="F6" i="3"/>
  <c r="H5" i="3"/>
  <c r="F5" i="3"/>
  <c r="H4" i="3"/>
  <c r="F4" i="3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F43" i="2"/>
  <c r="F42" i="2"/>
  <c r="F41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F31" i="2"/>
  <c r="F30" i="2"/>
  <c r="H29" i="2"/>
  <c r="F29" i="2"/>
  <c r="F28" i="2"/>
  <c r="H27" i="2"/>
  <c r="F27" i="2"/>
  <c r="H26" i="2"/>
  <c r="F26" i="2"/>
  <c r="H25" i="2"/>
  <c r="F25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F17" i="2"/>
  <c r="H16" i="2"/>
  <c r="F16" i="2"/>
  <c r="H15" i="2"/>
  <c r="F15" i="2"/>
  <c r="H14" i="2"/>
  <c r="F14" i="2"/>
  <c r="F13" i="2"/>
  <c r="F12" i="2"/>
  <c r="H11" i="2"/>
  <c r="F11" i="2"/>
  <c r="H10" i="2"/>
  <c r="F10" i="2"/>
  <c r="F9" i="2"/>
  <c r="H8" i="2"/>
  <c r="F8" i="2"/>
  <c r="H7" i="2"/>
  <c r="F7" i="2"/>
  <c r="H6" i="2"/>
  <c r="F6" i="2"/>
  <c r="H5" i="2"/>
  <c r="F5" i="2"/>
  <c r="H4" i="2"/>
  <c r="H51" i="2" s="1"/>
  <c r="F4" i="2"/>
  <c r="H51" i="3" l="1"/>
  <c r="A53" i="1" s="1"/>
  <c r="H23" i="1"/>
  <c r="F23" i="1"/>
  <c r="H20" i="1"/>
  <c r="F20" i="1"/>
  <c r="H16" i="1"/>
  <c r="F16" i="1"/>
  <c r="H13" i="1"/>
  <c r="H9" i="1"/>
  <c r="F9" i="1"/>
  <c r="F13" i="1"/>
  <c r="F15" i="1"/>
  <c r="H15" i="1"/>
  <c r="F17" i="1"/>
  <c r="F22" i="1"/>
  <c r="H25" i="1"/>
  <c r="F25" i="1"/>
  <c r="F50" i="1"/>
  <c r="H49" i="1"/>
  <c r="H50" i="1"/>
  <c r="F46" i="1"/>
  <c r="F12" i="1"/>
  <c r="F40" i="1"/>
  <c r="H22" i="1"/>
  <c r="F49" i="1"/>
  <c r="F48" i="1"/>
  <c r="F47" i="1"/>
  <c r="H46" i="1"/>
  <c r="H4" i="1"/>
  <c r="H5" i="1"/>
  <c r="F4" i="1"/>
  <c r="F8" i="1"/>
  <c r="F27" i="1"/>
  <c r="H27" i="1"/>
  <c r="F28" i="1"/>
  <c r="F29" i="1"/>
  <c r="H29" i="1"/>
  <c r="F30" i="1"/>
  <c r="F31" i="1"/>
  <c r="H31" i="1"/>
  <c r="F32" i="1"/>
  <c r="H32" i="1"/>
  <c r="H33" i="1"/>
  <c r="F33" i="1"/>
  <c r="F34" i="1"/>
  <c r="H35" i="1"/>
  <c r="F35" i="1"/>
  <c r="H36" i="1"/>
  <c r="F36" i="1"/>
  <c r="H37" i="1"/>
  <c r="F37" i="1"/>
  <c r="F39" i="1"/>
  <c r="H41" i="1"/>
  <c r="F41" i="1"/>
  <c r="F42" i="1"/>
  <c r="H42" i="1"/>
  <c r="F43" i="1"/>
  <c r="H43" i="1"/>
  <c r="H44" i="1"/>
  <c r="F44" i="1"/>
  <c r="F45" i="1"/>
  <c r="H45" i="1"/>
  <c r="H47" i="1"/>
  <c r="H48" i="1"/>
  <c r="F11" i="1"/>
  <c r="H7" i="1"/>
  <c r="F7" i="1"/>
  <c r="H39" i="1"/>
  <c r="H38" i="1"/>
  <c r="F38" i="1"/>
  <c r="H34" i="1"/>
  <c r="F24" i="1"/>
  <c r="H26" i="1"/>
  <c r="H21" i="1"/>
  <c r="H19" i="1"/>
  <c r="H18" i="1"/>
  <c r="H14" i="1"/>
  <c r="H11" i="1"/>
  <c r="H10" i="1"/>
  <c r="H6" i="1"/>
  <c r="H24" i="1"/>
  <c r="H8" i="1"/>
  <c r="F26" i="1"/>
  <c r="F21" i="1"/>
  <c r="F19" i="1"/>
  <c r="F18" i="1"/>
  <c r="F14" i="1"/>
  <c r="F10" i="1"/>
  <c r="F6" i="1"/>
  <c r="F5" i="1"/>
  <c r="H51" i="1" l="1"/>
</calcChain>
</file>

<file path=xl/sharedStrings.xml><?xml version="1.0" encoding="utf-8"?>
<sst xmlns="http://schemas.openxmlformats.org/spreadsheetml/2006/main" count="222" uniqueCount="69">
  <si>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</si>
  <si>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</si>
  <si>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</si>
  <si>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</si>
  <si>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</si>
  <si>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</si>
  <si>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</si>
  <si>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</si>
  <si>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</si>
  <si>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</si>
  <si>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</si>
  <si>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</si>
  <si>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</si>
  <si>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</si>
  <si>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</si>
  <si>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</si>
  <si>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</si>
  <si>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</si>
  <si>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</si>
  <si>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</si>
  <si>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</si>
  <si>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</si>
  <si>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</si>
  <si>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</si>
  <si>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</si>
  <si>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</si>
  <si>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</si>
  <si>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</si>
  <si>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</si>
  <si>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</si>
  <si>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</si>
  <si>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</si>
  <si>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</si>
  <si>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</si>
  <si>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</si>
  <si>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</si>
  <si>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</si>
  <si>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</si>
  <si>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</si>
  <si>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</si>
  <si>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</si>
  <si>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</si>
  <si>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</si>
  <si>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</si>
  <si>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</si>
  <si>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</si>
  <si>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</si>
  <si>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</si>
  <si>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</si>
  <si>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</si>
  <si>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</si>
  <si>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</si>
  <si>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</si>
  <si>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</si>
  <si>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</si>
  <si>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</si>
  <si>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</si>
  <si>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</si>
  <si>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</si>
  <si>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</si>
  <si>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</si>
  <si>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</si>
  <si>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полутвердый "Голландский" с массовой долей жира в пересчете на сухое вещество 45%, брус из блока 1/5, пленка желтая, короб складной ТМ Папа может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</si>
  <si>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</si>
  <si>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>Средний вес короба 16,5( вес 1 бруса 2,5 кг)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</si>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</sst>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indexed="8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Liberation Sans1"/>
      <charset val="204"/>
    </font>
    <font>
      <b/>
      <sz val="10"/>
      <color theme="1"/>
      <name val="Arial Cyr"/>
      <charset val="204"/>
    </font>
    <font>
      <b/>
      <sz val="10"/>
      <color rgb="FFFF0000"/>
      <name val="Arial"/>
      <family val="2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sz val="10"/>
      <color rgb="FFFF0000"/>
      <name val="Liberation Sans1"/>
      <charset val="204"/>
    </font>
    <font>
      <sz val="10"/>
      <color rgb="FFFF0000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  <font>
      <b/>
      <sz val="10"/>
      <color rgb="FFFF0000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/>
    <xf numFmtId="0" fontId="4" fillId="2" borderId="1" xfId="0" applyFont="1" applyFill="1" applyBorder="1" applyAlignment="1">
      <alignment horizontal="left"/>
    </xf>
    <xf numFmtId="0" fontId="3" fillId="0" borderId="1" xfId="0" applyFont="1" applyBorder="1"/>
    <xf numFmtId="0" fontId="5" fillId="2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6" fillId="0" borderId="0" xfId="0" applyNumberFormat="1" applyFont="1"/>
    <xf numFmtId="0" fontId="6" fillId="0" borderId="0" xfId="0" applyNumberFormat="1" applyFont="1" applyAlignment="1">
      <alignment horizontal="center"/>
    </xf>
    <xf numFmtId="0" fontId="3" fillId="3" borderId="1" xfId="0" applyNumberFormat="1" applyFont="1" applyFill="1" applyBorder="1"/>
    <xf numFmtId="0" fontId="6" fillId="0" borderId="1" xfId="0" applyNumberFormat="1" applyFont="1" applyBorder="1"/>
    <xf numFmtId="0" fontId="6" fillId="4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2" fillId="2" borderId="1" xfId="0" applyFont="1" applyFill="1" applyBorder="1"/>
    <xf numFmtId="0" fontId="6" fillId="0" borderId="0" xfId="0" applyFont="1"/>
    <xf numFmtId="0" fontId="2" fillId="0" borderId="1" xfId="0" applyFont="1" applyBorder="1" applyAlignment="1"/>
    <xf numFmtId="0" fontId="8" fillId="0" borderId="0" xfId="0" applyNumberFormat="1" applyFont="1"/>
    <xf numFmtId="0" fontId="8" fillId="0" borderId="1" xfId="0" applyNumberFormat="1" applyFont="1" applyFill="1" applyBorder="1" applyAlignment="1">
      <alignment horizontal="center"/>
    </xf>
    <xf numFmtId="0" fontId="8" fillId="0" borderId="1" xfId="0" applyNumberFormat="1" applyFont="1" applyBorder="1"/>
    <xf numFmtId="0" fontId="9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/>
    <xf numFmtId="0" fontId="10" fillId="0" borderId="1" xfId="0" applyNumberFormat="1" applyFont="1" applyBorder="1"/>
    <xf numFmtId="0" fontId="10" fillId="0" borderId="1" xfId="0" applyNumberFormat="1" applyFont="1" applyFill="1" applyBorder="1" applyAlignment="1">
      <alignment horizontal="center"/>
    </xf>
    <xf numFmtId="0" fontId="11" fillId="0" borderId="1" xfId="0" applyNumberFormat="1" applyFont="1" applyBorder="1"/>
    <xf numFmtId="0" fontId="2" fillId="2" borderId="1" xfId="0" applyNumberFormat="1" applyFont="1" applyFill="1" applyBorder="1"/>
    <xf numFmtId="1" fontId="12" fillId="2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pane ySplit="3" topLeftCell="A25" activePane="bottomLeft" state="frozen"/>
      <selection pane="bottomLeft" activeCell="B58" sqref="B58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 t="s">
        <v>68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>
        <v>1000</v>
      </c>
      <c r="E5" s="17"/>
      <c r="F5" s="14">
        <f>D5/C5</f>
        <v>100</v>
      </c>
      <c r="G5" s="4">
        <v>0.18</v>
      </c>
      <c r="H5" s="14">
        <f>G5*D5</f>
        <v>180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/>
      <c r="E7" s="17"/>
      <c r="F7" s="14">
        <f>D7/C7</f>
        <v>0</v>
      </c>
      <c r="G7" s="4">
        <v>0.18</v>
      </c>
      <c r="H7" s="14">
        <f>G7*D7</f>
        <v>0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255</v>
      </c>
      <c r="F8" s="14">
        <f>E8/15</f>
        <v>17</v>
      </c>
      <c r="G8" s="14">
        <v>2.5</v>
      </c>
      <c r="H8" s="14">
        <f>E8</f>
        <v>255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>
        <v>890</v>
      </c>
      <c r="E11" s="17"/>
      <c r="F11" s="14">
        <f>D11/C11</f>
        <v>89</v>
      </c>
      <c r="G11" s="4">
        <v>0.18</v>
      </c>
      <c r="H11" s="14">
        <f>G11*D11</f>
        <v>160.19999999999999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>
        <v>600</v>
      </c>
      <c r="F12" s="14">
        <f>E12/15</f>
        <v>40</v>
      </c>
      <c r="G12" s="14">
        <v>2.5</v>
      </c>
      <c r="H12" s="14">
        <f>E12</f>
        <v>600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>E13</f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35">
        <v>5039609</v>
      </c>
      <c r="B16" s="9" t="s">
        <v>65</v>
      </c>
      <c r="C16" s="16">
        <v>8</v>
      </c>
      <c r="D16" s="17"/>
      <c r="E16" s="17"/>
      <c r="F16" s="14">
        <f>D16/C16</f>
        <v>0</v>
      </c>
      <c r="G16" s="4">
        <v>0.4</v>
      </c>
      <c r="H16" s="14">
        <f>G16*D16</f>
        <v>0</v>
      </c>
      <c r="I16" s="14"/>
    </row>
    <row r="17" spans="1:9">
      <c r="A17" s="5">
        <v>5038619</v>
      </c>
      <c r="B17" s="4" t="s">
        <v>55</v>
      </c>
      <c r="C17" s="16">
        <v>6</v>
      </c>
      <c r="D17" s="17"/>
      <c r="E17" s="17">
        <v>255</v>
      </c>
      <c r="F17" s="14">
        <f>E17/15</f>
        <v>17</v>
      </c>
      <c r="G17" s="14">
        <v>2.5</v>
      </c>
      <c r="H17" s="14">
        <f>E17</f>
        <v>255</v>
      </c>
      <c r="I17" s="14" t="s">
        <v>43</v>
      </c>
    </row>
    <row r="18" spans="1:9">
      <c r="A18" s="5">
        <v>6159819</v>
      </c>
      <c r="B18" s="4" t="s">
        <v>24</v>
      </c>
      <c r="C18" s="16">
        <v>9</v>
      </c>
      <c r="D18" s="17"/>
      <c r="E18" s="17"/>
      <c r="F18" s="14">
        <f t="shared" ref="F18:F23" si="0">D18/C18</f>
        <v>0</v>
      </c>
      <c r="G18" s="4">
        <v>0.125</v>
      </c>
      <c r="H18" s="14">
        <f t="shared" ref="H18:H23" si="1">G18*D18</f>
        <v>0</v>
      </c>
      <c r="I18" s="14"/>
    </row>
    <row r="19" spans="1:9">
      <c r="A19" s="5">
        <v>5038855</v>
      </c>
      <c r="B19" s="10" t="s">
        <v>54</v>
      </c>
      <c r="C19" s="16">
        <v>10</v>
      </c>
      <c r="D19" s="17"/>
      <c r="E19" s="17"/>
      <c r="F19" s="14">
        <f t="shared" si="0"/>
        <v>0</v>
      </c>
      <c r="G19" s="4">
        <v>0.2</v>
      </c>
      <c r="H19" s="14">
        <f t="shared" si="1"/>
        <v>0</v>
      </c>
      <c r="I19" s="14"/>
    </row>
    <row r="20" spans="1:9">
      <c r="A20" s="1">
        <v>5039647</v>
      </c>
      <c r="B20" s="36" t="s">
        <v>66</v>
      </c>
      <c r="C20" s="16">
        <v>8</v>
      </c>
      <c r="D20" s="17"/>
      <c r="E20" s="17"/>
      <c r="F20" s="14">
        <f t="shared" si="0"/>
        <v>0</v>
      </c>
      <c r="G20" s="4">
        <v>0.4</v>
      </c>
      <c r="H20" s="14">
        <f t="shared" si="1"/>
        <v>0</v>
      </c>
      <c r="I20" s="14"/>
    </row>
    <row r="21" spans="1:9">
      <c r="A21" s="5">
        <v>5522605</v>
      </c>
      <c r="B21" s="4" t="s">
        <v>57</v>
      </c>
      <c r="C21" s="18">
        <v>9</v>
      </c>
      <c r="D21" s="17"/>
      <c r="E21" s="17"/>
      <c r="F21" s="14">
        <f t="shared" si="0"/>
        <v>0</v>
      </c>
      <c r="G21" s="4">
        <v>0.125</v>
      </c>
      <c r="H21" s="14">
        <f t="shared" si="1"/>
        <v>0</v>
      </c>
      <c r="I21" s="14"/>
    </row>
    <row r="22" spans="1:9">
      <c r="A22" s="5">
        <v>5038831</v>
      </c>
      <c r="B22" s="4" t="s">
        <v>50</v>
      </c>
      <c r="C22" s="18">
        <v>10</v>
      </c>
      <c r="D22" s="17"/>
      <c r="E22" s="17"/>
      <c r="F22" s="14">
        <f t="shared" si="0"/>
        <v>0</v>
      </c>
      <c r="G22" s="4">
        <v>0.18</v>
      </c>
      <c r="H22" s="14">
        <f t="shared" si="1"/>
        <v>0</v>
      </c>
      <c r="I22" s="14"/>
    </row>
    <row r="23" spans="1:9">
      <c r="A23" s="1">
        <v>5039623</v>
      </c>
      <c r="B23" s="9" t="s">
        <v>67</v>
      </c>
      <c r="C23" s="18">
        <v>8</v>
      </c>
      <c r="D23" s="17"/>
      <c r="E23" s="17"/>
      <c r="F23" s="14">
        <f t="shared" si="0"/>
        <v>0</v>
      </c>
      <c r="G23" s="4">
        <v>0.4</v>
      </c>
      <c r="H23" s="14">
        <f t="shared" si="1"/>
        <v>0</v>
      </c>
      <c r="I23" s="14"/>
    </row>
    <row r="24" spans="1:9">
      <c r="A24" s="5">
        <v>5522704</v>
      </c>
      <c r="B24" s="4" t="s">
        <v>61</v>
      </c>
      <c r="C24" s="16">
        <v>2</v>
      </c>
      <c r="D24" s="17"/>
      <c r="E24" s="17"/>
      <c r="F24" s="14">
        <f>E24/7</f>
        <v>0</v>
      </c>
      <c r="G24" s="4">
        <v>3.5</v>
      </c>
      <c r="H24" s="14">
        <f>E24</f>
        <v>0</v>
      </c>
      <c r="I24" s="14" t="s">
        <v>8</v>
      </c>
    </row>
    <row r="25" spans="1:9">
      <c r="A25" s="5">
        <v>1018950</v>
      </c>
      <c r="B25" s="4" t="s">
        <v>53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1018967</v>
      </c>
      <c r="B26" s="4" t="s">
        <v>60</v>
      </c>
      <c r="C26" s="16">
        <v>10</v>
      </c>
      <c r="D26" s="17"/>
      <c r="E26" s="17"/>
      <c r="F26" s="14">
        <f>D26/C26</f>
        <v>0</v>
      </c>
      <c r="G26" s="4">
        <v>0.18</v>
      </c>
      <c r="H26" s="14">
        <f>G26*D26</f>
        <v>0</v>
      </c>
      <c r="I26" s="14"/>
    </row>
    <row r="27" spans="1:9">
      <c r="A27" s="5">
        <v>783798</v>
      </c>
      <c r="B27" s="4" t="s">
        <v>14</v>
      </c>
      <c r="C27" s="16">
        <v>18</v>
      </c>
      <c r="D27" s="17"/>
      <c r="E27" s="17"/>
      <c r="F27" s="14">
        <f>D27/C27</f>
        <v>0</v>
      </c>
      <c r="G27" s="4">
        <v>0.2</v>
      </c>
      <c r="H27" s="14">
        <f>G27*D27</f>
        <v>0</v>
      </c>
      <c r="I27" s="14"/>
    </row>
    <row r="28" spans="1:9">
      <c r="A28" s="5">
        <v>783811</v>
      </c>
      <c r="B28" s="4" t="s">
        <v>17</v>
      </c>
      <c r="C28" s="16">
        <v>4</v>
      </c>
      <c r="D28" s="17"/>
      <c r="E28" s="17">
        <v>300</v>
      </c>
      <c r="F28" s="14">
        <f>E28/15</f>
        <v>20</v>
      </c>
      <c r="G28" s="4">
        <v>3.5</v>
      </c>
      <c r="H28" s="14">
        <f>E28</f>
        <v>300</v>
      </c>
      <c r="I28" s="14" t="s">
        <v>19</v>
      </c>
    </row>
    <row r="29" spans="1:9">
      <c r="A29" s="5">
        <v>783804</v>
      </c>
      <c r="B29" s="4" t="s">
        <v>15</v>
      </c>
      <c r="C29" s="16">
        <v>18</v>
      </c>
      <c r="D29" s="17"/>
      <c r="E29" s="17"/>
      <c r="F29" s="14">
        <f>D29/C29</f>
        <v>0</v>
      </c>
      <c r="G29" s="4">
        <v>0.2</v>
      </c>
      <c r="H29" s="14">
        <f>G29*D29</f>
        <v>0</v>
      </c>
      <c r="I29" s="14"/>
    </row>
    <row r="30" spans="1:9">
      <c r="A30" s="5">
        <v>783828</v>
      </c>
      <c r="B30" s="4" t="s">
        <v>18</v>
      </c>
      <c r="C30" s="16">
        <v>4</v>
      </c>
      <c r="D30" s="17"/>
      <c r="E30" s="17">
        <v>795</v>
      </c>
      <c r="F30" s="14">
        <f>E30/15</f>
        <v>53</v>
      </c>
      <c r="G30" s="4">
        <v>3.5</v>
      </c>
      <c r="H30" s="14">
        <f>E30</f>
        <v>795</v>
      </c>
      <c r="I30" s="14" t="s">
        <v>19</v>
      </c>
    </row>
    <row r="31" spans="1:9">
      <c r="A31" s="5">
        <v>8784474</v>
      </c>
      <c r="B31" s="4" t="s">
        <v>47</v>
      </c>
      <c r="C31" s="16">
        <v>2</v>
      </c>
      <c r="D31" s="17"/>
      <c r="E31" s="17"/>
      <c r="F31" s="14">
        <f>E31/15</f>
        <v>0</v>
      </c>
      <c r="G31" s="4">
        <v>7.5</v>
      </c>
      <c r="H31" s="14">
        <f>E31</f>
        <v>0</v>
      </c>
      <c r="I31" s="14" t="s">
        <v>21</v>
      </c>
    </row>
    <row r="32" spans="1:9">
      <c r="A32" s="5">
        <v>8444194</v>
      </c>
      <c r="B32" s="6" t="s">
        <v>25</v>
      </c>
      <c r="C32" s="16">
        <v>6</v>
      </c>
      <c r="D32" s="19"/>
      <c r="E32" s="19"/>
      <c r="F32" s="14">
        <f t="shared" ref="F32:F39" si="2">D32/C32</f>
        <v>0</v>
      </c>
      <c r="G32" s="4">
        <v>0.1</v>
      </c>
      <c r="H32" s="14">
        <f t="shared" ref="H32:H39" si="3">G32*D32</f>
        <v>0</v>
      </c>
      <c r="I32" s="14"/>
    </row>
    <row r="33" spans="1:9">
      <c r="A33" s="5">
        <v>8444187</v>
      </c>
      <c r="B33" s="6" t="s">
        <v>26</v>
      </c>
      <c r="C33" s="16">
        <v>6</v>
      </c>
      <c r="D33" s="19"/>
      <c r="E33" s="19"/>
      <c r="F33" s="14">
        <f t="shared" si="2"/>
        <v>0</v>
      </c>
      <c r="G33" s="4">
        <v>0.1</v>
      </c>
      <c r="H33" s="14">
        <f t="shared" si="3"/>
        <v>0</v>
      </c>
      <c r="I33" s="14"/>
    </row>
    <row r="34" spans="1:9">
      <c r="A34" s="5">
        <v>8444163</v>
      </c>
      <c r="B34" s="6" t="s">
        <v>27</v>
      </c>
      <c r="C34" s="16">
        <v>8</v>
      </c>
      <c r="D34" s="19"/>
      <c r="E34" s="19"/>
      <c r="F34" s="14">
        <f t="shared" si="2"/>
        <v>0</v>
      </c>
      <c r="G34" s="4">
        <v>0.1</v>
      </c>
      <c r="H34" s="14">
        <f t="shared" si="3"/>
        <v>0</v>
      </c>
      <c r="I34" s="14"/>
    </row>
    <row r="35" spans="1:9">
      <c r="A35" s="5">
        <v>8444170</v>
      </c>
      <c r="B35" s="6" t="s">
        <v>28</v>
      </c>
      <c r="C35" s="16">
        <v>8</v>
      </c>
      <c r="D35" s="17">
        <v>248</v>
      </c>
      <c r="E35" s="19"/>
      <c r="F35" s="14">
        <f t="shared" si="2"/>
        <v>31</v>
      </c>
      <c r="G35" s="4">
        <v>0.1</v>
      </c>
      <c r="H35" s="14">
        <f t="shared" si="3"/>
        <v>24.8</v>
      </c>
      <c r="I35" s="14"/>
    </row>
    <row r="36" spans="1:9">
      <c r="A36" s="5">
        <v>9988377</v>
      </c>
      <c r="B36" s="6" t="s">
        <v>29</v>
      </c>
      <c r="C36" s="16">
        <v>16</v>
      </c>
      <c r="D36" s="19"/>
      <c r="E36" s="19"/>
      <c r="F36" s="14">
        <f t="shared" si="2"/>
        <v>0</v>
      </c>
      <c r="G36" s="4">
        <v>0.14000000000000001</v>
      </c>
      <c r="H36" s="14">
        <f t="shared" si="3"/>
        <v>0</v>
      </c>
      <c r="I36" s="14"/>
    </row>
    <row r="37" spans="1:9">
      <c r="A37" s="5">
        <v>9988391</v>
      </c>
      <c r="B37" s="6" t="s">
        <v>30</v>
      </c>
      <c r="C37" s="16">
        <v>16</v>
      </c>
      <c r="D37" s="19"/>
      <c r="E37" s="19"/>
      <c r="F37" s="14">
        <f t="shared" si="2"/>
        <v>0</v>
      </c>
      <c r="G37" s="4">
        <v>0.14000000000000001</v>
      </c>
      <c r="H37" s="14">
        <f t="shared" si="3"/>
        <v>0</v>
      </c>
      <c r="I37" s="14"/>
    </row>
    <row r="38" spans="1:9">
      <c r="A38" s="5">
        <v>5034819</v>
      </c>
      <c r="B38" s="6" t="s">
        <v>31</v>
      </c>
      <c r="C38" s="16">
        <v>6</v>
      </c>
      <c r="D38" s="19"/>
      <c r="E38" s="19"/>
      <c r="F38" s="14">
        <f t="shared" si="2"/>
        <v>0</v>
      </c>
      <c r="G38" s="4">
        <v>0.18</v>
      </c>
      <c r="H38" s="14">
        <f t="shared" si="3"/>
        <v>0</v>
      </c>
      <c r="I38" s="14"/>
    </row>
    <row r="39" spans="1:9">
      <c r="A39" s="5">
        <v>5034864</v>
      </c>
      <c r="B39" s="6" t="s">
        <v>32</v>
      </c>
      <c r="C39" s="16">
        <v>6</v>
      </c>
      <c r="D39" s="19"/>
      <c r="E39" s="19"/>
      <c r="F39" s="14">
        <f t="shared" si="2"/>
        <v>0</v>
      </c>
      <c r="G39" s="4">
        <v>0.1</v>
      </c>
      <c r="H39" s="14">
        <f t="shared" si="3"/>
        <v>0</v>
      </c>
      <c r="I39" s="14"/>
    </row>
    <row r="40" spans="1:9" s="24" customFormat="1">
      <c r="A40" s="7">
        <v>5039845</v>
      </c>
      <c r="B40" s="8" t="s">
        <v>51</v>
      </c>
      <c r="C40" s="20">
        <v>6</v>
      </c>
      <c r="D40" s="21"/>
      <c r="E40" s="17">
        <v>105</v>
      </c>
      <c r="F40" s="22">
        <f>E40/15</f>
        <v>7</v>
      </c>
      <c r="G40" s="23">
        <v>2.5</v>
      </c>
      <c r="H40" s="14">
        <f>E40</f>
        <v>105</v>
      </c>
      <c r="I40" s="22" t="s">
        <v>52</v>
      </c>
    </row>
    <row r="41" spans="1:9">
      <c r="A41" s="5">
        <v>2981244</v>
      </c>
      <c r="B41" s="6" t="s">
        <v>33</v>
      </c>
      <c r="C41" s="16">
        <v>6</v>
      </c>
      <c r="D41" s="19"/>
      <c r="E41" s="19"/>
      <c r="F41" s="14">
        <f>E41/7.8</f>
        <v>0</v>
      </c>
      <c r="G41" s="4">
        <v>1.3</v>
      </c>
      <c r="H41" s="14">
        <f>E41</f>
        <v>0</v>
      </c>
      <c r="I41" s="14" t="s">
        <v>20</v>
      </c>
    </row>
    <row r="42" spans="1:9">
      <c r="A42" s="5">
        <v>8785198</v>
      </c>
      <c r="B42" s="6" t="s">
        <v>34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>E42</f>
        <v>0</v>
      </c>
      <c r="I42" s="14" t="s">
        <v>16</v>
      </c>
    </row>
    <row r="43" spans="1:9">
      <c r="A43" s="5">
        <v>8785228</v>
      </c>
      <c r="B43" s="6" t="s">
        <v>58</v>
      </c>
      <c r="C43" s="16">
        <v>5</v>
      </c>
      <c r="D43" s="19"/>
      <c r="E43" s="19"/>
      <c r="F43" s="14">
        <f>E43/16.5</f>
        <v>0</v>
      </c>
      <c r="G43" s="4">
        <v>3.2</v>
      </c>
      <c r="H43" s="14">
        <f>E43</f>
        <v>0</v>
      </c>
      <c r="I43" s="14" t="s">
        <v>16</v>
      </c>
    </row>
    <row r="44" spans="1:9">
      <c r="A44" s="5">
        <v>9988452</v>
      </c>
      <c r="B44" s="6" t="s">
        <v>35</v>
      </c>
      <c r="C44" s="16">
        <v>8</v>
      </c>
      <c r="D44" s="19"/>
      <c r="E44" s="19"/>
      <c r="F44" s="14">
        <f t="shared" ref="F44:F50" si="4">D44/C44</f>
        <v>0</v>
      </c>
      <c r="G44" s="4">
        <v>0.4</v>
      </c>
      <c r="H44" s="14">
        <f t="shared" ref="H44:H49" si="5">G44*D44</f>
        <v>0</v>
      </c>
      <c r="I44" s="14"/>
    </row>
    <row r="45" spans="1:9">
      <c r="A45" s="5">
        <v>9988476</v>
      </c>
      <c r="B45" s="6" t="s">
        <v>36</v>
      </c>
      <c r="C45" s="16">
        <v>28</v>
      </c>
      <c r="D45" s="17">
        <v>112</v>
      </c>
      <c r="E45" s="19"/>
      <c r="F45" s="14">
        <f t="shared" si="4"/>
        <v>4</v>
      </c>
      <c r="G45" s="4">
        <v>0.4</v>
      </c>
      <c r="H45" s="14">
        <f t="shared" si="5"/>
        <v>44.800000000000004</v>
      </c>
      <c r="I45" s="14"/>
    </row>
    <row r="46" spans="1:9">
      <c r="A46" s="5">
        <v>9988681</v>
      </c>
      <c r="B46" s="6" t="s">
        <v>48</v>
      </c>
      <c r="C46" s="16">
        <v>16</v>
      </c>
      <c r="D46" s="19"/>
      <c r="E46" s="19"/>
      <c r="F46" s="14">
        <f t="shared" si="4"/>
        <v>0</v>
      </c>
      <c r="G46" s="4">
        <v>0.18</v>
      </c>
      <c r="H46" s="14">
        <f t="shared" si="5"/>
        <v>0</v>
      </c>
      <c r="I46" s="14"/>
    </row>
    <row r="47" spans="1:9">
      <c r="A47" s="5">
        <v>9988438</v>
      </c>
      <c r="B47" s="6" t="s">
        <v>37</v>
      </c>
      <c r="C47" s="16">
        <v>16</v>
      </c>
      <c r="D47" s="17">
        <v>208</v>
      </c>
      <c r="E47" s="19"/>
      <c r="F47" s="14">
        <f t="shared" si="4"/>
        <v>13</v>
      </c>
      <c r="G47" s="4">
        <v>0.18</v>
      </c>
      <c r="H47" s="14">
        <f t="shared" si="5"/>
        <v>37.44</v>
      </c>
      <c r="I47" s="14"/>
    </row>
    <row r="48" spans="1:9">
      <c r="A48" s="5">
        <v>9988445</v>
      </c>
      <c r="B48" s="6" t="s">
        <v>38</v>
      </c>
      <c r="C48" s="16">
        <v>16</v>
      </c>
      <c r="D48" s="17">
        <v>208</v>
      </c>
      <c r="E48" s="19"/>
      <c r="F48" s="14">
        <f t="shared" si="4"/>
        <v>13</v>
      </c>
      <c r="G48" s="4">
        <v>0.18</v>
      </c>
      <c r="H48" s="14">
        <f t="shared" si="5"/>
        <v>37.44</v>
      </c>
      <c r="I48" s="14"/>
    </row>
    <row r="49" spans="1:9">
      <c r="A49" s="5">
        <v>9988421</v>
      </c>
      <c r="B49" s="6" t="s">
        <v>39</v>
      </c>
      <c r="C49" s="16">
        <v>16</v>
      </c>
      <c r="D49" s="19"/>
      <c r="E49" s="19"/>
      <c r="F49" s="14">
        <f t="shared" si="4"/>
        <v>0</v>
      </c>
      <c r="G49" s="4">
        <v>0.14000000000000001</v>
      </c>
      <c r="H49" s="14">
        <f t="shared" si="5"/>
        <v>0</v>
      </c>
      <c r="I49" s="14"/>
    </row>
    <row r="50" spans="1:9">
      <c r="A50" s="5">
        <v>9988674</v>
      </c>
      <c r="B50" s="6" t="s">
        <v>49</v>
      </c>
      <c r="C50" s="16">
        <v>16</v>
      </c>
      <c r="D50" s="19"/>
      <c r="E50" s="19"/>
      <c r="F50" s="14">
        <f t="shared" si="4"/>
        <v>0</v>
      </c>
      <c r="G50" s="4">
        <v>0.18</v>
      </c>
      <c r="H50" s="14">
        <f>D50*G50</f>
        <v>0</v>
      </c>
      <c r="I50" s="14"/>
    </row>
    <row r="51" spans="1:9">
      <c r="A51" s="14"/>
      <c r="B51" s="34" t="s">
        <v>12</v>
      </c>
      <c r="C51" s="14"/>
      <c r="D51" s="19"/>
      <c r="E51" s="19"/>
      <c r="F51" s="14"/>
      <c r="G51" s="14"/>
      <c r="H51" s="6">
        <f>SUM(H4:H50)</f>
        <v>2794.6800000000003</v>
      </c>
      <c r="I51" s="14"/>
    </row>
    <row r="53" spans="1:9">
      <c r="A53" s="11">
        <f>H51+Бердянск!H51+Донецк!H51</f>
        <v>5840.92</v>
      </c>
    </row>
  </sheetData>
  <sheetProtection selectLockedCells="1" selectUnlockedCells="1"/>
  <autoFilter ref="A3:J51" xr:uid="{EBDCC06A-41D2-44F7-B402-B70E3289B81E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F325-0EC5-4A0F-997F-ED759C189A56}">
  <dimension ref="A1:I51"/>
  <sheetViews>
    <sheetView workbookViewId="0">
      <pane ySplit="3" topLeftCell="A22" activePane="bottomLeft" state="frozen"/>
      <selection pane="bottomLeft" activeCell="G55" sqref="G55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 t="s">
        <v>68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282</v>
      </c>
      <c r="E7" s="17"/>
      <c r="F7" s="14">
        <f>D7/C7</f>
        <v>28.2</v>
      </c>
      <c r="G7" s="4">
        <v>0.18</v>
      </c>
      <c r="H7" s="14">
        <f>G7*D7</f>
        <v>50.76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>
        <v>75</v>
      </c>
      <c r="F8" s="14">
        <f>E8/15</f>
        <v>5</v>
      </c>
      <c r="G8" s="14">
        <v>2.5</v>
      </c>
      <c r="H8" s="14">
        <f>E8</f>
        <v>75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35">
        <v>5039609</v>
      </c>
      <c r="B16" s="9" t="s">
        <v>65</v>
      </c>
      <c r="C16" s="16">
        <v>8</v>
      </c>
      <c r="D16" s="17"/>
      <c r="E16" s="17"/>
      <c r="F16" s="14">
        <f>D16/C16</f>
        <v>0</v>
      </c>
      <c r="G16" s="4">
        <v>0.4</v>
      </c>
      <c r="H16" s="14">
        <f>G16*D16</f>
        <v>0</v>
      </c>
      <c r="I16" s="14"/>
    </row>
    <row r="17" spans="1:9">
      <c r="A17" s="5">
        <v>5038619</v>
      </c>
      <c r="B17" s="4" t="s">
        <v>55</v>
      </c>
      <c r="C17" s="16">
        <v>6</v>
      </c>
      <c r="D17" s="17"/>
      <c r="E17" s="17">
        <v>45</v>
      </c>
      <c r="F17" s="14">
        <f>E17/15</f>
        <v>3</v>
      </c>
      <c r="G17" s="14">
        <v>2.5</v>
      </c>
      <c r="H17" s="14">
        <f>E17</f>
        <v>45</v>
      </c>
      <c r="I17" s="14" t="s">
        <v>43</v>
      </c>
    </row>
    <row r="18" spans="1:9">
      <c r="A18" s="5">
        <v>6159819</v>
      </c>
      <c r="B18" s="4" t="s">
        <v>24</v>
      </c>
      <c r="C18" s="16">
        <v>9</v>
      </c>
      <c r="D18" s="17"/>
      <c r="E18" s="17"/>
      <c r="F18" s="14">
        <f t="shared" ref="F18:F23" si="1">D18/C18</f>
        <v>0</v>
      </c>
      <c r="G18" s="4">
        <v>0.125</v>
      </c>
      <c r="H18" s="14">
        <f t="shared" ref="H18:H23" si="2">G18*D18</f>
        <v>0</v>
      </c>
      <c r="I18" s="14"/>
    </row>
    <row r="19" spans="1:9">
      <c r="A19" s="5">
        <v>5038855</v>
      </c>
      <c r="B19" s="10" t="s">
        <v>54</v>
      </c>
      <c r="C19" s="16">
        <v>10</v>
      </c>
      <c r="D19" s="17"/>
      <c r="E19" s="17"/>
      <c r="F19" s="14">
        <f t="shared" si="1"/>
        <v>0</v>
      </c>
      <c r="G19" s="4">
        <v>0.2</v>
      </c>
      <c r="H19" s="14">
        <f t="shared" si="2"/>
        <v>0</v>
      </c>
      <c r="I19" s="14"/>
    </row>
    <row r="20" spans="1:9">
      <c r="A20" s="1">
        <v>5039647</v>
      </c>
      <c r="B20" s="36" t="s">
        <v>66</v>
      </c>
      <c r="C20" s="16">
        <v>8</v>
      </c>
      <c r="D20" s="17"/>
      <c r="E20" s="17"/>
      <c r="F20" s="14">
        <f t="shared" si="1"/>
        <v>0</v>
      </c>
      <c r="G20" s="4">
        <v>0.4</v>
      </c>
      <c r="H20" s="14">
        <f t="shared" si="2"/>
        <v>0</v>
      </c>
      <c r="I20" s="14"/>
    </row>
    <row r="21" spans="1:9">
      <c r="A21" s="5">
        <v>5522605</v>
      </c>
      <c r="B21" s="4" t="s">
        <v>57</v>
      </c>
      <c r="C21" s="18">
        <v>9</v>
      </c>
      <c r="D21" s="17"/>
      <c r="E21" s="17"/>
      <c r="F21" s="14">
        <f t="shared" si="1"/>
        <v>0</v>
      </c>
      <c r="G21" s="4">
        <v>0.125</v>
      </c>
      <c r="H21" s="14">
        <f t="shared" si="2"/>
        <v>0</v>
      </c>
      <c r="I21" s="14"/>
    </row>
    <row r="22" spans="1:9">
      <c r="A22" s="5">
        <v>5038831</v>
      </c>
      <c r="B22" s="4" t="s">
        <v>50</v>
      </c>
      <c r="C22" s="18">
        <v>10</v>
      </c>
      <c r="D22" s="17"/>
      <c r="E22" s="17"/>
      <c r="F22" s="14">
        <f t="shared" si="1"/>
        <v>0</v>
      </c>
      <c r="G22" s="4">
        <v>0.18</v>
      </c>
      <c r="H22" s="14">
        <f t="shared" si="2"/>
        <v>0</v>
      </c>
      <c r="I22" s="14"/>
    </row>
    <row r="23" spans="1:9">
      <c r="A23" s="1">
        <v>5039623</v>
      </c>
      <c r="B23" s="9" t="s">
        <v>67</v>
      </c>
      <c r="C23" s="18">
        <v>8</v>
      </c>
      <c r="D23" s="17"/>
      <c r="E23" s="17"/>
      <c r="F23" s="14">
        <f t="shared" si="1"/>
        <v>0</v>
      </c>
      <c r="G23" s="4">
        <v>0.4</v>
      </c>
      <c r="H23" s="14">
        <f t="shared" si="2"/>
        <v>0</v>
      </c>
      <c r="I23" s="14"/>
    </row>
    <row r="24" spans="1:9">
      <c r="A24" s="5">
        <v>5522704</v>
      </c>
      <c r="B24" s="4" t="s">
        <v>61</v>
      </c>
      <c r="C24" s="16">
        <v>2</v>
      </c>
      <c r="D24" s="17"/>
      <c r="E24" s="17"/>
      <c r="F24" s="14">
        <f>E24/7</f>
        <v>0</v>
      </c>
      <c r="G24" s="4">
        <v>3.5</v>
      </c>
      <c r="H24" s="14">
        <f>E24</f>
        <v>0</v>
      </c>
      <c r="I24" s="14" t="s">
        <v>8</v>
      </c>
    </row>
    <row r="25" spans="1:9">
      <c r="A25" s="5">
        <v>1018950</v>
      </c>
      <c r="B25" s="4" t="s">
        <v>53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1018967</v>
      </c>
      <c r="B26" s="4" t="s">
        <v>60</v>
      </c>
      <c r="C26" s="16">
        <v>10</v>
      </c>
      <c r="D26" s="17"/>
      <c r="E26" s="17"/>
      <c r="F26" s="14">
        <f>D26/C26</f>
        <v>0</v>
      </c>
      <c r="G26" s="4">
        <v>0.18</v>
      </c>
      <c r="H26" s="14">
        <f>G26*D26</f>
        <v>0</v>
      </c>
      <c r="I26" s="14"/>
    </row>
    <row r="27" spans="1:9">
      <c r="A27" s="5">
        <v>783798</v>
      </c>
      <c r="B27" s="4" t="s">
        <v>14</v>
      </c>
      <c r="C27" s="16">
        <v>18</v>
      </c>
      <c r="D27" s="17"/>
      <c r="E27" s="17"/>
      <c r="F27" s="14">
        <f>D27/C27</f>
        <v>0</v>
      </c>
      <c r="G27" s="4">
        <v>0.2</v>
      </c>
      <c r="H27" s="14">
        <f>G27*D27</f>
        <v>0</v>
      </c>
      <c r="I27" s="14"/>
    </row>
    <row r="28" spans="1:9">
      <c r="A28" s="5">
        <v>783811</v>
      </c>
      <c r="B28" s="4" t="s">
        <v>17</v>
      </c>
      <c r="C28" s="16">
        <v>4</v>
      </c>
      <c r="D28" s="17"/>
      <c r="E28" s="17"/>
      <c r="F28" s="14">
        <f>E28/15</f>
        <v>0</v>
      </c>
      <c r="G28" s="4">
        <v>3.5</v>
      </c>
      <c r="H28" s="14">
        <f>E28</f>
        <v>0</v>
      </c>
      <c r="I28" s="14" t="s">
        <v>19</v>
      </c>
    </row>
    <row r="29" spans="1:9">
      <c r="A29" s="5">
        <v>783804</v>
      </c>
      <c r="B29" s="4" t="s">
        <v>15</v>
      </c>
      <c r="C29" s="16">
        <v>18</v>
      </c>
      <c r="D29" s="17"/>
      <c r="E29" s="17"/>
      <c r="F29" s="14">
        <f>D29/C29</f>
        <v>0</v>
      </c>
      <c r="G29" s="4">
        <v>0.2</v>
      </c>
      <c r="H29" s="14">
        <f>G29*D29</f>
        <v>0</v>
      </c>
      <c r="I29" s="14"/>
    </row>
    <row r="30" spans="1:9">
      <c r="A30" s="5">
        <v>783828</v>
      </c>
      <c r="B30" s="4" t="s">
        <v>18</v>
      </c>
      <c r="C30" s="16">
        <v>4</v>
      </c>
      <c r="D30" s="17"/>
      <c r="E30" s="17">
        <v>195</v>
      </c>
      <c r="F30" s="14">
        <f>E30/15</f>
        <v>13</v>
      </c>
      <c r="G30" s="4">
        <v>3.5</v>
      </c>
      <c r="H30" s="14">
        <f t="shared" ref="H30:H31" si="3">E30</f>
        <v>195</v>
      </c>
      <c r="I30" s="14" t="s">
        <v>19</v>
      </c>
    </row>
    <row r="31" spans="1:9">
      <c r="A31" s="5">
        <v>8784474</v>
      </c>
      <c r="B31" s="4" t="s">
        <v>47</v>
      </c>
      <c r="C31" s="16">
        <v>2</v>
      </c>
      <c r="D31" s="17"/>
      <c r="E31" s="17"/>
      <c r="F31" s="14">
        <f>E31/15</f>
        <v>0</v>
      </c>
      <c r="G31" s="4">
        <v>7.5</v>
      </c>
      <c r="H31" s="14">
        <f t="shared" si="3"/>
        <v>0</v>
      </c>
      <c r="I31" s="14" t="s">
        <v>21</v>
      </c>
    </row>
    <row r="32" spans="1:9">
      <c r="A32" s="5">
        <v>8444194</v>
      </c>
      <c r="B32" s="6" t="s">
        <v>25</v>
      </c>
      <c r="C32" s="16">
        <v>6</v>
      </c>
      <c r="D32" s="17">
        <v>198</v>
      </c>
      <c r="E32" s="19"/>
      <c r="F32" s="14">
        <f t="shared" ref="F32:F39" si="4">D32/C32</f>
        <v>33</v>
      </c>
      <c r="G32" s="4">
        <v>0.1</v>
      </c>
      <c r="H32" s="14">
        <f t="shared" ref="H32:H39" si="5">G32*D32</f>
        <v>19.8</v>
      </c>
      <c r="I32" s="14"/>
    </row>
    <row r="33" spans="1:9">
      <c r="A33" s="5">
        <v>8444187</v>
      </c>
      <c r="B33" s="6" t="s">
        <v>26</v>
      </c>
      <c r="C33" s="16">
        <v>6</v>
      </c>
      <c r="D33" s="17">
        <v>366</v>
      </c>
      <c r="E33" s="19"/>
      <c r="F33" s="14">
        <f t="shared" si="4"/>
        <v>61</v>
      </c>
      <c r="G33" s="4">
        <v>0.1</v>
      </c>
      <c r="H33" s="14">
        <f t="shared" si="5"/>
        <v>36.6</v>
      </c>
      <c r="I33" s="14"/>
    </row>
    <row r="34" spans="1:9">
      <c r="A34" s="5">
        <v>8444163</v>
      </c>
      <c r="B34" s="6" t="s">
        <v>27</v>
      </c>
      <c r="C34" s="16">
        <v>8</v>
      </c>
      <c r="D34" s="19"/>
      <c r="E34" s="19"/>
      <c r="F34" s="14">
        <f t="shared" si="4"/>
        <v>0</v>
      </c>
      <c r="G34" s="4">
        <v>0.1</v>
      </c>
      <c r="H34" s="14">
        <f t="shared" si="5"/>
        <v>0</v>
      </c>
      <c r="I34" s="14"/>
    </row>
    <row r="35" spans="1:9">
      <c r="A35" s="5">
        <v>8444170</v>
      </c>
      <c r="B35" s="6" t="s">
        <v>28</v>
      </c>
      <c r="C35" s="16">
        <v>8</v>
      </c>
      <c r="D35" s="19"/>
      <c r="E35" s="19"/>
      <c r="F35" s="14">
        <f t="shared" si="4"/>
        <v>0</v>
      </c>
      <c r="G35" s="4">
        <v>0.1</v>
      </c>
      <c r="H35" s="14">
        <f t="shared" si="5"/>
        <v>0</v>
      </c>
      <c r="I35" s="14"/>
    </row>
    <row r="36" spans="1:9">
      <c r="A36" s="5">
        <v>9988377</v>
      </c>
      <c r="B36" s="6" t="s">
        <v>29</v>
      </c>
      <c r="C36" s="16">
        <v>16</v>
      </c>
      <c r="D36" s="19"/>
      <c r="E36" s="19"/>
      <c r="F36" s="14">
        <f t="shared" si="4"/>
        <v>0</v>
      </c>
      <c r="G36" s="4">
        <v>0.14000000000000001</v>
      </c>
      <c r="H36" s="14">
        <f t="shared" si="5"/>
        <v>0</v>
      </c>
      <c r="I36" s="14"/>
    </row>
    <row r="37" spans="1:9">
      <c r="A37" s="5">
        <v>9988391</v>
      </c>
      <c r="B37" s="6" t="s">
        <v>30</v>
      </c>
      <c r="C37" s="16">
        <v>16</v>
      </c>
      <c r="D37" s="19"/>
      <c r="E37" s="19"/>
      <c r="F37" s="14">
        <f t="shared" si="4"/>
        <v>0</v>
      </c>
      <c r="G37" s="4">
        <v>0.14000000000000001</v>
      </c>
      <c r="H37" s="14">
        <f t="shared" si="5"/>
        <v>0</v>
      </c>
      <c r="I37" s="14"/>
    </row>
    <row r="38" spans="1:9">
      <c r="A38" s="5">
        <v>5034819</v>
      </c>
      <c r="B38" s="6" t="s">
        <v>31</v>
      </c>
      <c r="C38" s="16">
        <v>6</v>
      </c>
      <c r="D38" s="17">
        <v>24</v>
      </c>
      <c r="E38" s="19"/>
      <c r="F38" s="14">
        <f t="shared" si="4"/>
        <v>4</v>
      </c>
      <c r="G38" s="4">
        <v>0.18</v>
      </c>
      <c r="H38" s="14">
        <f t="shared" si="5"/>
        <v>4.32</v>
      </c>
      <c r="I38" s="14"/>
    </row>
    <row r="39" spans="1:9">
      <c r="A39" s="5">
        <v>5034864</v>
      </c>
      <c r="B39" s="6" t="s">
        <v>32</v>
      </c>
      <c r="C39" s="16">
        <v>6</v>
      </c>
      <c r="D39" s="19"/>
      <c r="E39" s="19"/>
      <c r="F39" s="14">
        <f t="shared" si="4"/>
        <v>0</v>
      </c>
      <c r="G39" s="4">
        <v>0.1</v>
      </c>
      <c r="H39" s="14">
        <f t="shared" si="5"/>
        <v>0</v>
      </c>
      <c r="I39" s="14"/>
    </row>
    <row r="40" spans="1:9" s="24" customFormat="1">
      <c r="A40" s="7">
        <v>5039845</v>
      </c>
      <c r="B40" s="8" t="s">
        <v>51</v>
      </c>
      <c r="C40" s="20">
        <v>6</v>
      </c>
      <c r="D40" s="21"/>
      <c r="E40" s="17">
        <v>45</v>
      </c>
      <c r="F40" s="22">
        <f>E40/15</f>
        <v>3</v>
      </c>
      <c r="G40" s="23">
        <v>2.5</v>
      </c>
      <c r="H40" s="14">
        <f t="shared" ref="H40:H43" si="6">E40</f>
        <v>45</v>
      </c>
      <c r="I40" s="22" t="s">
        <v>52</v>
      </c>
    </row>
    <row r="41" spans="1:9">
      <c r="A41" s="5">
        <v>2981244</v>
      </c>
      <c r="B41" s="6" t="s">
        <v>33</v>
      </c>
      <c r="C41" s="16">
        <v>6</v>
      </c>
      <c r="D41" s="19"/>
      <c r="E41" s="19"/>
      <c r="F41" s="14">
        <f>E41/7.8</f>
        <v>0</v>
      </c>
      <c r="G41" s="4">
        <v>1.3</v>
      </c>
      <c r="H41" s="14">
        <f t="shared" si="6"/>
        <v>0</v>
      </c>
      <c r="I41" s="14" t="s">
        <v>20</v>
      </c>
    </row>
    <row r="42" spans="1:9">
      <c r="A42" s="5">
        <v>8785198</v>
      </c>
      <c r="B42" s="6" t="s">
        <v>34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6"/>
        <v>0</v>
      </c>
      <c r="I42" s="14" t="s">
        <v>16</v>
      </c>
    </row>
    <row r="43" spans="1:9">
      <c r="A43" s="5">
        <v>8785228</v>
      </c>
      <c r="B43" s="6" t="s">
        <v>58</v>
      </c>
      <c r="C43" s="16">
        <v>5</v>
      </c>
      <c r="D43" s="19"/>
      <c r="E43" s="19"/>
      <c r="F43" s="14">
        <f>E43/16.5</f>
        <v>0</v>
      </c>
      <c r="G43" s="4">
        <v>3.2</v>
      </c>
      <c r="H43" s="14">
        <f t="shared" si="6"/>
        <v>0</v>
      </c>
      <c r="I43" s="14" t="s">
        <v>16</v>
      </c>
    </row>
    <row r="44" spans="1:9">
      <c r="A44" s="5">
        <v>9988452</v>
      </c>
      <c r="B44" s="6" t="s">
        <v>35</v>
      </c>
      <c r="C44" s="16">
        <v>8</v>
      </c>
      <c r="D44" s="19"/>
      <c r="E44" s="19"/>
      <c r="F44" s="14">
        <f t="shared" ref="F44:F50" si="7">D44/C44</f>
        <v>0</v>
      </c>
      <c r="G44" s="4">
        <v>0.4</v>
      </c>
      <c r="H44" s="14">
        <f t="shared" ref="H44:H49" si="8">G44*D44</f>
        <v>0</v>
      </c>
      <c r="I44" s="14"/>
    </row>
    <row r="45" spans="1:9">
      <c r="A45" s="5">
        <v>9988476</v>
      </c>
      <c r="B45" s="6" t="s">
        <v>36</v>
      </c>
      <c r="C45" s="16">
        <v>28</v>
      </c>
      <c r="D45" s="19"/>
      <c r="E45" s="19"/>
      <c r="F45" s="14">
        <f t="shared" si="7"/>
        <v>0</v>
      </c>
      <c r="G45" s="4">
        <v>0.4</v>
      </c>
      <c r="H45" s="14">
        <f t="shared" si="8"/>
        <v>0</v>
      </c>
      <c r="I45" s="14"/>
    </row>
    <row r="46" spans="1:9">
      <c r="A46" s="5">
        <v>9988681</v>
      </c>
      <c r="B46" s="6" t="s">
        <v>48</v>
      </c>
      <c r="C46" s="16">
        <v>16</v>
      </c>
      <c r="D46" s="19"/>
      <c r="E46" s="19"/>
      <c r="F46" s="14">
        <f t="shared" si="7"/>
        <v>0</v>
      </c>
      <c r="G46" s="4">
        <v>0.18</v>
      </c>
      <c r="H46" s="14">
        <f t="shared" si="8"/>
        <v>0</v>
      </c>
      <c r="I46" s="14"/>
    </row>
    <row r="47" spans="1:9">
      <c r="A47" s="5">
        <v>9988438</v>
      </c>
      <c r="B47" s="6" t="s">
        <v>37</v>
      </c>
      <c r="C47" s="16">
        <v>16</v>
      </c>
      <c r="D47" s="19"/>
      <c r="E47" s="19"/>
      <c r="F47" s="14">
        <f t="shared" si="7"/>
        <v>0</v>
      </c>
      <c r="G47" s="4">
        <v>0.18</v>
      </c>
      <c r="H47" s="14">
        <f t="shared" si="8"/>
        <v>0</v>
      </c>
      <c r="I47" s="14"/>
    </row>
    <row r="48" spans="1:9">
      <c r="A48" s="5">
        <v>9988445</v>
      </c>
      <c r="B48" s="6" t="s">
        <v>38</v>
      </c>
      <c r="C48" s="16">
        <v>16</v>
      </c>
      <c r="D48" s="19"/>
      <c r="E48" s="19"/>
      <c r="F48" s="14">
        <f t="shared" si="7"/>
        <v>0</v>
      </c>
      <c r="G48" s="4">
        <v>0.18</v>
      </c>
      <c r="H48" s="14">
        <f t="shared" si="8"/>
        <v>0</v>
      </c>
      <c r="I48" s="14"/>
    </row>
    <row r="49" spans="1:9">
      <c r="A49" s="5">
        <v>9988421</v>
      </c>
      <c r="B49" s="6" t="s">
        <v>39</v>
      </c>
      <c r="C49" s="16">
        <v>16</v>
      </c>
      <c r="D49" s="19"/>
      <c r="E49" s="19"/>
      <c r="F49" s="14">
        <f t="shared" si="7"/>
        <v>0</v>
      </c>
      <c r="G49" s="4">
        <v>0.14000000000000001</v>
      </c>
      <c r="H49" s="14">
        <f t="shared" si="8"/>
        <v>0</v>
      </c>
      <c r="I49" s="14"/>
    </row>
    <row r="50" spans="1:9">
      <c r="A50" s="5">
        <v>9988674</v>
      </c>
      <c r="B50" s="6" t="s">
        <v>49</v>
      </c>
      <c r="C50" s="16">
        <v>16</v>
      </c>
      <c r="D50" s="19"/>
      <c r="E50" s="19"/>
      <c r="F50" s="14">
        <f t="shared" si="7"/>
        <v>0</v>
      </c>
      <c r="G50" s="4">
        <v>0.18</v>
      </c>
      <c r="H50" s="14">
        <f>D50*G50</f>
        <v>0</v>
      </c>
      <c r="I50" s="14"/>
    </row>
    <row r="51" spans="1:9">
      <c r="A51" s="14"/>
      <c r="B51" s="34" t="s">
        <v>12</v>
      </c>
      <c r="C51" s="14"/>
      <c r="D51" s="19"/>
      <c r="E51" s="19"/>
      <c r="F51" s="14"/>
      <c r="G51" s="14"/>
      <c r="H51" s="6">
        <f>SUM(H4:H50)</f>
        <v>471.48</v>
      </c>
      <c r="I51" s="14"/>
    </row>
  </sheetData>
  <autoFilter ref="A3:I51" xr:uid="{2A7F187C-808E-4C09-8D8B-D317CA26DD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98ED-5918-4F4F-B828-FF022B642F51}">
  <dimension ref="A1:I51"/>
  <sheetViews>
    <sheetView workbookViewId="0">
      <pane ySplit="3" topLeftCell="A22" activePane="bottomLeft" state="frozen"/>
      <selection pane="bottomLeft" activeCell="F52" sqref="F52"/>
    </sheetView>
  </sheetViews>
  <sheetFormatPr defaultColWidth="8.7109375" defaultRowHeight="12.75"/>
  <cols>
    <col min="1" max="1" width="10" style="11" customWidth="1"/>
    <col min="2" max="2" width="90.85546875" style="11" customWidth="1"/>
    <col min="3" max="3" width="18.140625" style="11" customWidth="1"/>
    <col min="4" max="5" width="21.5703125" style="12" customWidth="1"/>
    <col min="6" max="6" width="16.7109375" style="11" bestFit="1" customWidth="1"/>
    <col min="7" max="7" width="24.85546875" style="11" customWidth="1"/>
    <col min="8" max="8" width="16.28515625" style="11" customWidth="1"/>
    <col min="9" max="9" width="40.7109375" style="11" bestFit="1" customWidth="1"/>
    <col min="10" max="10" width="34.85546875" style="11" customWidth="1"/>
    <col min="11" max="16384" width="8.7109375" style="11"/>
  </cols>
  <sheetData>
    <row r="1" spans="1:9">
      <c r="A1" s="14"/>
      <c r="B1" s="14"/>
      <c r="C1" s="14"/>
      <c r="D1" s="30"/>
      <c r="E1" s="19"/>
      <c r="F1" s="14"/>
      <c r="G1" s="14"/>
      <c r="H1" s="14"/>
      <c r="I1" s="14"/>
    </row>
    <row r="2" spans="1:9" ht="38.25">
      <c r="A2" s="14" t="s">
        <v>68</v>
      </c>
      <c r="B2" s="13" t="s">
        <v>13</v>
      </c>
      <c r="C2" s="14"/>
      <c r="D2" s="15" t="s">
        <v>9</v>
      </c>
      <c r="E2" s="15" t="s">
        <v>10</v>
      </c>
      <c r="F2" s="14"/>
      <c r="G2" s="14"/>
      <c r="H2" s="14"/>
      <c r="I2" s="14"/>
    </row>
    <row r="3" spans="1:9">
      <c r="A3" s="31" t="s">
        <v>0</v>
      </c>
      <c r="B3" s="31" t="s">
        <v>1</v>
      </c>
      <c r="C3" s="31" t="s">
        <v>2</v>
      </c>
      <c r="D3" s="32" t="s">
        <v>3</v>
      </c>
      <c r="E3" s="32" t="s">
        <v>4</v>
      </c>
      <c r="F3" s="31" t="s">
        <v>5</v>
      </c>
      <c r="G3" s="33" t="s">
        <v>11</v>
      </c>
      <c r="H3" s="14" t="s">
        <v>6</v>
      </c>
      <c r="I3" s="14" t="s">
        <v>7</v>
      </c>
    </row>
    <row r="4" spans="1:9">
      <c r="A4" s="5">
        <v>5522698</v>
      </c>
      <c r="B4" s="4" t="s">
        <v>56</v>
      </c>
      <c r="C4" s="16">
        <v>9</v>
      </c>
      <c r="D4" s="17"/>
      <c r="E4" s="17"/>
      <c r="F4" s="14">
        <f>D4/C4</f>
        <v>0</v>
      </c>
      <c r="G4" s="4">
        <v>0.125</v>
      </c>
      <c r="H4" s="14">
        <f>G4*D4</f>
        <v>0</v>
      </c>
      <c r="I4" s="14"/>
    </row>
    <row r="5" spans="1:9">
      <c r="A5" s="3">
        <v>5038435</v>
      </c>
      <c r="B5" s="4" t="s">
        <v>45</v>
      </c>
      <c r="C5" s="16">
        <v>10</v>
      </c>
      <c r="D5" s="17"/>
      <c r="E5" s="17"/>
      <c r="F5" s="14">
        <f>D5/C5</f>
        <v>0</v>
      </c>
      <c r="G5" s="4">
        <v>0.18</v>
      </c>
      <c r="H5" s="14">
        <f>G5*D5</f>
        <v>0</v>
      </c>
      <c r="I5" s="14"/>
    </row>
    <row r="6" spans="1:9">
      <c r="A6" s="5">
        <v>6159796</v>
      </c>
      <c r="B6" s="4" t="s">
        <v>22</v>
      </c>
      <c r="C6" s="16">
        <v>9</v>
      </c>
      <c r="D6" s="17"/>
      <c r="E6" s="17"/>
      <c r="F6" s="14">
        <f>D6/C6</f>
        <v>0</v>
      </c>
      <c r="G6" s="4">
        <v>0.125</v>
      </c>
      <c r="H6" s="14">
        <f>G6*D6</f>
        <v>0</v>
      </c>
      <c r="I6" s="14"/>
    </row>
    <row r="7" spans="1:9">
      <c r="A7" s="3">
        <v>5038459</v>
      </c>
      <c r="B7" s="4" t="s">
        <v>40</v>
      </c>
      <c r="C7" s="16">
        <v>10</v>
      </c>
      <c r="D7" s="17">
        <v>30</v>
      </c>
      <c r="E7" s="17"/>
      <c r="F7" s="14">
        <f>D7/C7</f>
        <v>3</v>
      </c>
      <c r="G7" s="4">
        <v>0.18</v>
      </c>
      <c r="H7" s="14">
        <f>G7*D7</f>
        <v>5.3999999999999995</v>
      </c>
      <c r="I7" s="14"/>
    </row>
    <row r="8" spans="1:9">
      <c r="A8" s="5">
        <v>5038596</v>
      </c>
      <c r="B8" s="4" t="s">
        <v>42</v>
      </c>
      <c r="C8" s="16">
        <v>6</v>
      </c>
      <c r="D8" s="17"/>
      <c r="E8" s="17"/>
      <c r="F8" s="14">
        <f>E8/15</f>
        <v>0</v>
      </c>
      <c r="G8" s="14">
        <v>2.5</v>
      </c>
      <c r="H8" s="14">
        <f>E8</f>
        <v>0</v>
      </c>
      <c r="I8" s="14" t="s">
        <v>43</v>
      </c>
    </row>
    <row r="9" spans="1:9" s="26" customFormat="1">
      <c r="A9" s="1">
        <v>8785235</v>
      </c>
      <c r="B9" s="9" t="s">
        <v>62</v>
      </c>
      <c r="C9" s="29">
        <v>5</v>
      </c>
      <c r="D9" s="27"/>
      <c r="E9" s="27"/>
      <c r="F9" s="14">
        <f>E9/16.5</f>
        <v>0</v>
      </c>
      <c r="G9" s="28">
        <v>3.5</v>
      </c>
      <c r="H9" s="14">
        <f>E9</f>
        <v>0</v>
      </c>
      <c r="I9" s="14" t="s">
        <v>64</v>
      </c>
    </row>
    <row r="10" spans="1:9">
      <c r="A10" s="2">
        <v>5521103</v>
      </c>
      <c r="B10" s="25" t="s">
        <v>23</v>
      </c>
      <c r="C10" s="16">
        <v>9</v>
      </c>
      <c r="D10" s="17"/>
      <c r="E10" s="17"/>
      <c r="F10" s="14">
        <f>D10/C10</f>
        <v>0</v>
      </c>
      <c r="G10" s="4">
        <v>0.125</v>
      </c>
      <c r="H10" s="14">
        <f>G10*D10</f>
        <v>0</v>
      </c>
      <c r="I10" s="14"/>
    </row>
    <row r="11" spans="1:9">
      <c r="A11" s="3">
        <v>5038411</v>
      </c>
      <c r="B11" s="4" t="s">
        <v>41</v>
      </c>
      <c r="C11" s="16">
        <v>10</v>
      </c>
      <c r="D11" s="17"/>
      <c r="E11" s="17"/>
      <c r="F11" s="14">
        <f>D11/C11</f>
        <v>0</v>
      </c>
      <c r="G11" s="4">
        <v>0.18</v>
      </c>
      <c r="H11" s="14">
        <f>G11*D11</f>
        <v>0</v>
      </c>
      <c r="I11" s="14"/>
    </row>
    <row r="12" spans="1:9">
      <c r="A12" s="5">
        <v>5038572</v>
      </c>
      <c r="B12" s="4" t="s">
        <v>44</v>
      </c>
      <c r="C12" s="16">
        <v>6</v>
      </c>
      <c r="D12" s="17"/>
      <c r="E12" s="17"/>
      <c r="F12" s="14">
        <f>E12/15</f>
        <v>0</v>
      </c>
      <c r="G12" s="14">
        <v>2.5</v>
      </c>
      <c r="H12" s="14">
        <f t="shared" ref="H12:H13" si="0">E12</f>
        <v>0</v>
      </c>
      <c r="I12" s="14" t="s">
        <v>43</v>
      </c>
    </row>
    <row r="13" spans="1:9" s="26" customFormat="1">
      <c r="A13" s="1">
        <v>8785242</v>
      </c>
      <c r="B13" s="9" t="s">
        <v>63</v>
      </c>
      <c r="C13" s="29">
        <v>5</v>
      </c>
      <c r="D13" s="27"/>
      <c r="E13" s="27"/>
      <c r="F13" s="14">
        <f>E13/16.5</f>
        <v>0</v>
      </c>
      <c r="G13" s="28">
        <v>3.5</v>
      </c>
      <c r="H13" s="14">
        <f t="shared" si="0"/>
        <v>0</v>
      </c>
      <c r="I13" s="14" t="s">
        <v>64</v>
      </c>
    </row>
    <row r="14" spans="1:9">
      <c r="A14" s="5">
        <v>5522766</v>
      </c>
      <c r="B14" s="4" t="s">
        <v>59</v>
      </c>
      <c r="C14" s="16">
        <v>9</v>
      </c>
      <c r="D14" s="17"/>
      <c r="E14" s="17"/>
      <c r="F14" s="14">
        <f>D14/C14</f>
        <v>0</v>
      </c>
      <c r="G14" s="4">
        <v>0.125</v>
      </c>
      <c r="H14" s="14">
        <f>G14*D14</f>
        <v>0</v>
      </c>
      <c r="I14" s="14"/>
    </row>
    <row r="15" spans="1:9">
      <c r="A15" s="3">
        <v>5038398</v>
      </c>
      <c r="B15" s="4" t="s">
        <v>46</v>
      </c>
      <c r="C15" s="16">
        <v>10</v>
      </c>
      <c r="D15" s="17"/>
      <c r="E15" s="17"/>
      <c r="F15" s="14">
        <f>D15/C15</f>
        <v>0</v>
      </c>
      <c r="G15" s="4">
        <v>0.18</v>
      </c>
      <c r="H15" s="14">
        <f>G15*D15</f>
        <v>0</v>
      </c>
      <c r="I15" s="14"/>
    </row>
    <row r="16" spans="1:9">
      <c r="A16" s="35">
        <v>5039609</v>
      </c>
      <c r="B16" s="9" t="s">
        <v>65</v>
      </c>
      <c r="C16" s="16">
        <v>8</v>
      </c>
      <c r="D16" s="17"/>
      <c r="E16" s="17"/>
      <c r="F16" s="14">
        <f>D16/C16</f>
        <v>0</v>
      </c>
      <c r="G16" s="4">
        <v>0.4</v>
      </c>
      <c r="H16" s="14">
        <f>G16*D16</f>
        <v>0</v>
      </c>
      <c r="I16" s="14"/>
    </row>
    <row r="17" spans="1:9">
      <c r="A17" s="5">
        <v>5038619</v>
      </c>
      <c r="B17" s="4" t="s">
        <v>55</v>
      </c>
      <c r="C17" s="16">
        <v>6</v>
      </c>
      <c r="D17" s="17"/>
      <c r="E17" s="17"/>
      <c r="F17" s="14">
        <f>E17/15</f>
        <v>0</v>
      </c>
      <c r="G17" s="14">
        <v>2.5</v>
      </c>
      <c r="H17" s="14">
        <f>E17</f>
        <v>0</v>
      </c>
      <c r="I17" s="14" t="s">
        <v>43</v>
      </c>
    </row>
    <row r="18" spans="1:9">
      <c r="A18" s="5">
        <v>6159819</v>
      </c>
      <c r="B18" s="4" t="s">
        <v>24</v>
      </c>
      <c r="C18" s="16">
        <v>9</v>
      </c>
      <c r="D18" s="17"/>
      <c r="E18" s="17"/>
      <c r="F18" s="14">
        <f>D18/C18</f>
        <v>0</v>
      </c>
      <c r="G18" s="4">
        <v>0.125</v>
      </c>
      <c r="H18" s="14">
        <f>G18*D18</f>
        <v>0</v>
      </c>
      <c r="I18" s="14"/>
    </row>
    <row r="19" spans="1:9">
      <c r="A19" s="5">
        <v>5038855</v>
      </c>
      <c r="B19" s="10" t="s">
        <v>54</v>
      </c>
      <c r="C19" s="16">
        <v>10</v>
      </c>
      <c r="D19" s="17"/>
      <c r="E19" s="17"/>
      <c r="F19" s="14">
        <f>D19/C19</f>
        <v>0</v>
      </c>
      <c r="G19" s="4">
        <v>0.2</v>
      </c>
      <c r="H19" s="14">
        <f>G19*D19</f>
        <v>0</v>
      </c>
      <c r="I19" s="14"/>
    </row>
    <row r="20" spans="1:9">
      <c r="A20" s="1">
        <v>5039647</v>
      </c>
      <c r="B20" s="36" t="s">
        <v>66</v>
      </c>
      <c r="C20" s="16">
        <v>8</v>
      </c>
      <c r="D20" s="17"/>
      <c r="E20" s="17"/>
      <c r="F20" s="14">
        <f>D20/C20</f>
        <v>0</v>
      </c>
      <c r="G20" s="4">
        <v>0.4</v>
      </c>
      <c r="H20" s="14">
        <f>G20*D20</f>
        <v>0</v>
      </c>
      <c r="I20" s="14"/>
    </row>
    <row r="21" spans="1:9">
      <c r="A21" s="5">
        <v>5522605</v>
      </c>
      <c r="B21" s="4" t="s">
        <v>57</v>
      </c>
      <c r="C21" s="18">
        <v>9</v>
      </c>
      <c r="D21" s="17"/>
      <c r="E21" s="17"/>
      <c r="F21" s="14">
        <f>D21/C21</f>
        <v>0</v>
      </c>
      <c r="G21" s="4">
        <v>0.125</v>
      </c>
      <c r="H21" s="14">
        <f>G21*D21</f>
        <v>0</v>
      </c>
      <c r="I21" s="14"/>
    </row>
    <row r="22" spans="1:9">
      <c r="A22" s="5">
        <v>5038831</v>
      </c>
      <c r="B22" s="4" t="s">
        <v>50</v>
      </c>
      <c r="C22" s="18">
        <v>10</v>
      </c>
      <c r="D22" s="17"/>
      <c r="E22" s="17"/>
      <c r="F22" s="14">
        <f>D22/C22</f>
        <v>0</v>
      </c>
      <c r="G22" s="4">
        <v>0.18</v>
      </c>
      <c r="H22" s="14">
        <f>G22*D22</f>
        <v>0</v>
      </c>
      <c r="I22" s="14"/>
    </row>
    <row r="23" spans="1:9">
      <c r="A23" s="1">
        <v>5039623</v>
      </c>
      <c r="B23" s="9" t="s">
        <v>67</v>
      </c>
      <c r="C23" s="18">
        <v>8</v>
      </c>
      <c r="D23" s="17"/>
      <c r="E23" s="17"/>
      <c r="F23" s="14">
        <f>D23/C23</f>
        <v>0</v>
      </c>
      <c r="G23" s="4">
        <v>0.4</v>
      </c>
      <c r="H23" s="14">
        <f>G23*D23</f>
        <v>0</v>
      </c>
      <c r="I23" s="14"/>
    </row>
    <row r="24" spans="1:9">
      <c r="A24" s="5">
        <v>5522704</v>
      </c>
      <c r="B24" s="4" t="s">
        <v>61</v>
      </c>
      <c r="C24" s="16">
        <v>2</v>
      </c>
      <c r="D24" s="17"/>
      <c r="E24" s="17"/>
      <c r="F24" s="14">
        <f>E24/7</f>
        <v>0</v>
      </c>
      <c r="G24" s="4">
        <v>3.5</v>
      </c>
      <c r="H24" s="14">
        <f>E24</f>
        <v>0</v>
      </c>
      <c r="I24" s="14" t="s">
        <v>8</v>
      </c>
    </row>
    <row r="25" spans="1:9">
      <c r="A25" s="5">
        <v>1018950</v>
      </c>
      <c r="B25" s="4" t="s">
        <v>53</v>
      </c>
      <c r="C25" s="16">
        <v>10</v>
      </c>
      <c r="D25" s="17"/>
      <c r="E25" s="17"/>
      <c r="F25" s="14">
        <f>D25/C25</f>
        <v>0</v>
      </c>
      <c r="G25" s="4">
        <v>0.18</v>
      </c>
      <c r="H25" s="14">
        <f>G25*D25</f>
        <v>0</v>
      </c>
      <c r="I25" s="14"/>
    </row>
    <row r="26" spans="1:9">
      <c r="A26" s="5">
        <v>1018967</v>
      </c>
      <c r="B26" s="4" t="s">
        <v>60</v>
      </c>
      <c r="C26" s="16">
        <v>10</v>
      </c>
      <c r="D26" s="17"/>
      <c r="E26" s="17"/>
      <c r="F26" s="14">
        <f>D26/C26</f>
        <v>0</v>
      </c>
      <c r="G26" s="4">
        <v>0.18</v>
      </c>
      <c r="H26" s="14">
        <f>G26*D26</f>
        <v>0</v>
      </c>
      <c r="I26" s="14"/>
    </row>
    <row r="27" spans="1:9">
      <c r="A27" s="5">
        <v>783798</v>
      </c>
      <c r="B27" s="4" t="s">
        <v>14</v>
      </c>
      <c r="C27" s="16">
        <v>18</v>
      </c>
      <c r="D27" s="17"/>
      <c r="E27" s="17"/>
      <c r="F27" s="14">
        <f>D27/C27</f>
        <v>0</v>
      </c>
      <c r="G27" s="4">
        <v>0.2</v>
      </c>
      <c r="H27" s="14">
        <f>G27*D27</f>
        <v>0</v>
      </c>
      <c r="I27" s="14"/>
    </row>
    <row r="28" spans="1:9">
      <c r="A28" s="5">
        <v>783811</v>
      </c>
      <c r="B28" s="4" t="s">
        <v>17</v>
      </c>
      <c r="C28" s="16">
        <v>4</v>
      </c>
      <c r="D28" s="17"/>
      <c r="E28" s="17">
        <v>795</v>
      </c>
      <c r="F28" s="14">
        <f>E28/15</f>
        <v>53</v>
      </c>
      <c r="G28" s="4">
        <v>3.5</v>
      </c>
      <c r="H28" s="14">
        <f>E28</f>
        <v>795</v>
      </c>
      <c r="I28" s="14" t="s">
        <v>19</v>
      </c>
    </row>
    <row r="29" spans="1:9">
      <c r="A29" s="5">
        <v>783804</v>
      </c>
      <c r="B29" s="4" t="s">
        <v>15</v>
      </c>
      <c r="C29" s="16">
        <v>18</v>
      </c>
      <c r="D29" s="17">
        <v>54</v>
      </c>
      <c r="E29" s="17"/>
      <c r="F29" s="14">
        <f>D29/C29</f>
        <v>3</v>
      </c>
      <c r="G29" s="4">
        <v>0.2</v>
      </c>
      <c r="H29" s="14">
        <f>G29*D29</f>
        <v>10.8</v>
      </c>
      <c r="I29" s="14"/>
    </row>
    <row r="30" spans="1:9">
      <c r="A30" s="5">
        <v>783828</v>
      </c>
      <c r="B30" s="4" t="s">
        <v>18</v>
      </c>
      <c r="C30" s="16">
        <v>4</v>
      </c>
      <c r="D30" s="17"/>
      <c r="E30" s="17">
        <v>1695</v>
      </c>
      <c r="F30" s="14">
        <f>E30/15</f>
        <v>113</v>
      </c>
      <c r="G30" s="4">
        <v>3.5</v>
      </c>
      <c r="H30" s="14">
        <f t="shared" ref="H30:H31" si="1">E30</f>
        <v>1695</v>
      </c>
      <c r="I30" s="14" t="s">
        <v>19</v>
      </c>
    </row>
    <row r="31" spans="1:9">
      <c r="A31" s="5">
        <v>8784474</v>
      </c>
      <c r="B31" s="4" t="s">
        <v>47</v>
      </c>
      <c r="C31" s="16">
        <v>2</v>
      </c>
      <c r="D31" s="17"/>
      <c r="E31" s="17"/>
      <c r="F31" s="14">
        <f>E31/15</f>
        <v>0</v>
      </c>
      <c r="G31" s="4">
        <v>7.5</v>
      </c>
      <c r="H31" s="14">
        <f t="shared" si="1"/>
        <v>0</v>
      </c>
      <c r="I31" s="14" t="s">
        <v>21</v>
      </c>
    </row>
    <row r="32" spans="1:9">
      <c r="A32" s="5">
        <v>8444194</v>
      </c>
      <c r="B32" s="6" t="s">
        <v>25</v>
      </c>
      <c r="C32" s="16">
        <v>6</v>
      </c>
      <c r="D32" s="19"/>
      <c r="E32" s="19"/>
      <c r="F32" s="14">
        <f>D32/C32</f>
        <v>0</v>
      </c>
      <c r="G32" s="4">
        <v>0.1</v>
      </c>
      <c r="H32" s="14">
        <f>G32*D32</f>
        <v>0</v>
      </c>
      <c r="I32" s="14"/>
    </row>
    <row r="33" spans="1:9">
      <c r="A33" s="5">
        <v>8444187</v>
      </c>
      <c r="B33" s="6" t="s">
        <v>26</v>
      </c>
      <c r="C33" s="16">
        <v>6</v>
      </c>
      <c r="D33" s="17">
        <v>36</v>
      </c>
      <c r="E33" s="19"/>
      <c r="F33" s="14">
        <f>D33/C33</f>
        <v>6</v>
      </c>
      <c r="G33" s="4">
        <v>0.1</v>
      </c>
      <c r="H33" s="14">
        <f>G33*D33</f>
        <v>3.6</v>
      </c>
      <c r="I33" s="14"/>
    </row>
    <row r="34" spans="1:9">
      <c r="A34" s="5">
        <v>8444163</v>
      </c>
      <c r="B34" s="6" t="s">
        <v>27</v>
      </c>
      <c r="C34" s="16">
        <v>8</v>
      </c>
      <c r="D34" s="17">
        <v>176</v>
      </c>
      <c r="E34" s="19"/>
      <c r="F34" s="14">
        <f>D34/C34</f>
        <v>22</v>
      </c>
      <c r="G34" s="4">
        <v>0.1</v>
      </c>
      <c r="H34" s="14">
        <f>G34*D34</f>
        <v>17.600000000000001</v>
      </c>
      <c r="I34" s="14"/>
    </row>
    <row r="35" spans="1:9">
      <c r="A35" s="5">
        <v>8444170</v>
      </c>
      <c r="B35" s="6" t="s">
        <v>28</v>
      </c>
      <c r="C35" s="16">
        <v>8</v>
      </c>
      <c r="D35" s="17">
        <v>160</v>
      </c>
      <c r="E35" s="19"/>
      <c r="F35" s="14">
        <f>D35/C35</f>
        <v>20</v>
      </c>
      <c r="G35" s="4">
        <v>0.1</v>
      </c>
      <c r="H35" s="14">
        <f>G35*D35</f>
        <v>16</v>
      </c>
      <c r="I35" s="14"/>
    </row>
    <row r="36" spans="1:9">
      <c r="A36" s="5">
        <v>9988377</v>
      </c>
      <c r="B36" s="6" t="s">
        <v>29</v>
      </c>
      <c r="C36" s="16">
        <v>16</v>
      </c>
      <c r="D36" s="19"/>
      <c r="E36" s="19"/>
      <c r="F36" s="14">
        <f>D36/C36</f>
        <v>0</v>
      </c>
      <c r="G36" s="4">
        <v>0.14000000000000001</v>
      </c>
      <c r="H36" s="14">
        <f>G36*D36</f>
        <v>0</v>
      </c>
      <c r="I36" s="14"/>
    </row>
    <row r="37" spans="1:9">
      <c r="A37" s="5">
        <v>9988391</v>
      </c>
      <c r="B37" s="6" t="s">
        <v>30</v>
      </c>
      <c r="C37" s="16">
        <v>16</v>
      </c>
      <c r="D37" s="17">
        <v>32</v>
      </c>
      <c r="E37" s="19"/>
      <c r="F37" s="14">
        <f>D37/C37</f>
        <v>2</v>
      </c>
      <c r="G37" s="4">
        <v>0.14000000000000001</v>
      </c>
      <c r="H37" s="14">
        <f>G37*D37</f>
        <v>4.4800000000000004</v>
      </c>
      <c r="I37" s="14"/>
    </row>
    <row r="38" spans="1:9">
      <c r="A38" s="5">
        <v>5034819</v>
      </c>
      <c r="B38" s="6" t="s">
        <v>31</v>
      </c>
      <c r="C38" s="16">
        <v>6</v>
      </c>
      <c r="D38" s="19"/>
      <c r="E38" s="19"/>
      <c r="F38" s="14">
        <f>D38/C38</f>
        <v>0</v>
      </c>
      <c r="G38" s="4">
        <v>0.18</v>
      </c>
      <c r="H38" s="14">
        <f>G38*D38</f>
        <v>0</v>
      </c>
      <c r="I38" s="14"/>
    </row>
    <row r="39" spans="1:9">
      <c r="A39" s="5">
        <v>5034864</v>
      </c>
      <c r="B39" s="6" t="s">
        <v>32</v>
      </c>
      <c r="C39" s="16">
        <v>6</v>
      </c>
      <c r="D39" s="19"/>
      <c r="E39" s="19"/>
      <c r="F39" s="14">
        <f>D39/C39</f>
        <v>0</v>
      </c>
      <c r="G39" s="4">
        <v>0.1</v>
      </c>
      <c r="H39" s="14">
        <f>G39*D39</f>
        <v>0</v>
      </c>
      <c r="I39" s="14"/>
    </row>
    <row r="40" spans="1:9" s="24" customFormat="1">
      <c r="A40" s="7">
        <v>5039845</v>
      </c>
      <c r="B40" s="8" t="s">
        <v>51</v>
      </c>
      <c r="C40" s="20">
        <v>6</v>
      </c>
      <c r="D40" s="21"/>
      <c r="E40" s="21"/>
      <c r="F40" s="22">
        <f>E40/15</f>
        <v>0</v>
      </c>
      <c r="G40" s="23">
        <v>2.5</v>
      </c>
      <c r="H40" s="14">
        <f t="shared" ref="H40:H43" si="2">E40</f>
        <v>0</v>
      </c>
      <c r="I40" s="22" t="s">
        <v>52</v>
      </c>
    </row>
    <row r="41" spans="1:9">
      <c r="A41" s="5">
        <v>2981244</v>
      </c>
      <c r="B41" s="6" t="s">
        <v>33</v>
      </c>
      <c r="C41" s="16">
        <v>6</v>
      </c>
      <c r="D41" s="19"/>
      <c r="E41" s="19"/>
      <c r="F41" s="14">
        <f>E41/7.8</f>
        <v>0</v>
      </c>
      <c r="G41" s="4">
        <v>1.3</v>
      </c>
      <c r="H41" s="14">
        <f t="shared" si="2"/>
        <v>0</v>
      </c>
      <c r="I41" s="14" t="s">
        <v>20</v>
      </c>
    </row>
    <row r="42" spans="1:9">
      <c r="A42" s="5">
        <v>8785198</v>
      </c>
      <c r="B42" s="6" t="s">
        <v>34</v>
      </c>
      <c r="C42" s="16">
        <v>5</v>
      </c>
      <c r="D42" s="19"/>
      <c r="E42" s="19"/>
      <c r="F42" s="14">
        <f>E42/16.5</f>
        <v>0</v>
      </c>
      <c r="G42" s="4">
        <v>3.2</v>
      </c>
      <c r="H42" s="14">
        <f t="shared" si="2"/>
        <v>0</v>
      </c>
      <c r="I42" s="14" t="s">
        <v>16</v>
      </c>
    </row>
    <row r="43" spans="1:9">
      <c r="A43" s="5">
        <v>8785228</v>
      </c>
      <c r="B43" s="6" t="s">
        <v>58</v>
      </c>
      <c r="C43" s="16">
        <v>5</v>
      </c>
      <c r="D43" s="19"/>
      <c r="E43" s="19"/>
      <c r="F43" s="14">
        <f>E43/16.5</f>
        <v>0</v>
      </c>
      <c r="G43" s="4">
        <v>3.2</v>
      </c>
      <c r="H43" s="14">
        <f t="shared" si="2"/>
        <v>0</v>
      </c>
      <c r="I43" s="14" t="s">
        <v>16</v>
      </c>
    </row>
    <row r="44" spans="1:9">
      <c r="A44" s="5">
        <v>9988452</v>
      </c>
      <c r="B44" s="6" t="s">
        <v>35</v>
      </c>
      <c r="C44" s="16">
        <v>8</v>
      </c>
      <c r="D44" s="19"/>
      <c r="E44" s="19"/>
      <c r="F44" s="14">
        <f>D44/C44</f>
        <v>0</v>
      </c>
      <c r="G44" s="4">
        <v>0.4</v>
      </c>
      <c r="H44" s="14">
        <f>G44*D44</f>
        <v>0</v>
      </c>
      <c r="I44" s="14"/>
    </row>
    <row r="45" spans="1:9">
      <c r="A45" s="5">
        <v>9988476</v>
      </c>
      <c r="B45" s="6" t="s">
        <v>36</v>
      </c>
      <c r="C45" s="16">
        <v>28</v>
      </c>
      <c r="D45" s="19"/>
      <c r="E45" s="19"/>
      <c r="F45" s="14">
        <f>D45/C45</f>
        <v>0</v>
      </c>
      <c r="G45" s="4">
        <v>0.4</v>
      </c>
      <c r="H45" s="14">
        <f>G45*D45</f>
        <v>0</v>
      </c>
      <c r="I45" s="14"/>
    </row>
    <row r="46" spans="1:9">
      <c r="A46" s="5">
        <v>9988681</v>
      </c>
      <c r="B46" s="6" t="s">
        <v>48</v>
      </c>
      <c r="C46" s="16">
        <v>16</v>
      </c>
      <c r="D46" s="17">
        <v>112</v>
      </c>
      <c r="E46" s="19"/>
      <c r="F46" s="14">
        <f>D46/C46</f>
        <v>7</v>
      </c>
      <c r="G46" s="4">
        <v>0.18</v>
      </c>
      <c r="H46" s="14">
        <f>G46*D46</f>
        <v>20.16</v>
      </c>
      <c r="I46" s="14"/>
    </row>
    <row r="47" spans="1:9">
      <c r="A47" s="5">
        <v>9988438</v>
      </c>
      <c r="B47" s="6" t="s">
        <v>37</v>
      </c>
      <c r="C47" s="16">
        <v>16</v>
      </c>
      <c r="D47" s="19"/>
      <c r="E47" s="19"/>
      <c r="F47" s="14">
        <f>D47/C47</f>
        <v>0</v>
      </c>
      <c r="G47" s="4">
        <v>0.18</v>
      </c>
      <c r="H47" s="14">
        <f>G47*D47</f>
        <v>0</v>
      </c>
      <c r="I47" s="14"/>
    </row>
    <row r="48" spans="1:9">
      <c r="A48" s="5">
        <v>9988445</v>
      </c>
      <c r="B48" s="6" t="s">
        <v>38</v>
      </c>
      <c r="C48" s="16">
        <v>16</v>
      </c>
      <c r="D48" s="19"/>
      <c r="E48" s="19"/>
      <c r="F48" s="14">
        <f>D48/C48</f>
        <v>0</v>
      </c>
      <c r="G48" s="4">
        <v>0.18</v>
      </c>
      <c r="H48" s="14">
        <f>G48*D48</f>
        <v>0</v>
      </c>
      <c r="I48" s="14"/>
    </row>
    <row r="49" spans="1:9">
      <c r="A49" s="5">
        <v>9988421</v>
      </c>
      <c r="B49" s="6" t="s">
        <v>39</v>
      </c>
      <c r="C49" s="16">
        <v>16</v>
      </c>
      <c r="D49" s="17">
        <v>48</v>
      </c>
      <c r="E49" s="19"/>
      <c r="F49" s="14">
        <f>D49/C49</f>
        <v>3</v>
      </c>
      <c r="G49" s="4">
        <v>0.14000000000000001</v>
      </c>
      <c r="H49" s="14">
        <f>G49*D49</f>
        <v>6.7200000000000006</v>
      </c>
      <c r="I49" s="14"/>
    </row>
    <row r="50" spans="1:9">
      <c r="A50" s="5">
        <v>9988674</v>
      </c>
      <c r="B50" s="6" t="s">
        <v>49</v>
      </c>
      <c r="C50" s="16">
        <v>16</v>
      </c>
      <c r="D50" s="19"/>
      <c r="E50" s="19"/>
      <c r="F50" s="14">
        <f>D50/C50</f>
        <v>0</v>
      </c>
      <c r="G50" s="4">
        <v>0.18</v>
      </c>
      <c r="H50" s="14">
        <f>D50*G50</f>
        <v>0</v>
      </c>
      <c r="I50" s="14"/>
    </row>
    <row r="51" spans="1:9">
      <c r="A51" s="14"/>
      <c r="B51" s="34" t="s">
        <v>12</v>
      </c>
      <c r="C51" s="14"/>
      <c r="D51" s="19"/>
      <c r="E51" s="19"/>
      <c r="F51" s="14"/>
      <c r="G51" s="14"/>
      <c r="H51" s="6">
        <f>SUM(H4:H50)</f>
        <v>2574.7599999999993</v>
      </c>
      <c r="I51" s="14"/>
    </row>
  </sheetData>
  <autoFilter ref="A3:I51" xr:uid="{86B81D0F-A3C7-45B3-B13A-B28B15A7D9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2024-10-02T11:41:18Z</dcterms:modified>
</cp:coreProperties>
</file>