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28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7" i="1"/>
  <c r="F137" i="1"/>
  <c r="E137" i="1"/>
  <c r="G136" i="1"/>
  <c r="A136" i="1"/>
  <c r="G135" i="1"/>
  <c r="A135" i="1"/>
  <c r="G134" i="1"/>
  <c r="A134" i="1"/>
  <c r="A133" i="1"/>
  <c r="A132" i="1"/>
  <c r="G131" i="1"/>
  <c r="A131" i="1"/>
  <c r="G130" i="1"/>
  <c r="A130" i="1"/>
  <c r="G129" i="1"/>
  <c r="A129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<sst xmlns="http://schemas.openxmlformats.org/spreadsheetml/2006/main" count="351" uniqueCount="185">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</sst>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1"/>
  <sheetViews>
    <sheetView tabSelected="1" zoomScale="87" zoomScaleNormal="87" workbookViewId="0">
      <pane ySplit="9" topLeftCell="A111" activePane="bottomLeft" state="frozen"/>
      <selection pane="bottomLeft" activeCell="E137" sqref="E13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45467</v>
      </c>
      <c r="E3" s="7" t="s">
        <v>3</v>
      </c>
      <c r="F3" s="100"/>
      <c r="G3" s="104">
        <v>45470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RIGHT(D12:D137,4)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RIGHT(D13:D138,4)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RIGHT(D15:D139,4)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RIGHT(D22:D144,4)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RIGHT(D24:D146,4)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RIGHT(D28:D151,4)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RIGHT(D30:D153,4)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RIGHT(D31:D153,4)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RIGHT(D32:D154,4)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RIGHT(D33:D155,4)</f>
        <v>6392</v>
      </c>
      <c r="B33" s="27" t="s">
        <v>46</v>
      </c>
      <c r="C33" s="34" t="s">
        <v>25</v>
      </c>
      <c r="D33" s="28">
        <v>1001012566392</v>
      </c>
      <c r="E33" s="24">
        <v>1000</v>
      </c>
      <c r="F33" s="23">
        <v>0.4</v>
      </c>
      <c r="G33" s="23">
        <f>E33*0.4</f>
        <v>400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RIGHT(D34:D157,4)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RIGHT(D35:D158,4)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RIGHT(D36:D160,4)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RIGHT(D37:D158,4)</f>
        <v>6353</v>
      </c>
      <c r="B37" s="27" t="s">
        <v>50</v>
      </c>
      <c r="C37" s="34" t="s">
        <v>25</v>
      </c>
      <c r="D37" s="28">
        <v>1001012506353</v>
      </c>
      <c r="E37" s="24">
        <v>600</v>
      </c>
      <c r="F37" s="23">
        <v>0.4</v>
      </c>
      <c r="G37" s="23">
        <f>E37*0.4</f>
        <v>240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RIGHT(D38:D159,4)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RIGHT(D39:D161,4)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RIGHT(D40:D162,4)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RIGHT(D41:D161,4)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RIGHT(D42:D162,4)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RIGHT(D43:D163,4)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RIGHT(D44:D164,4)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RIGHT(D45:D169,4)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RIGHT(D46:D170,4)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RIGHT(D47:D174,4)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RIGHT(D48:D175,4)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RIGHT(D49:D175,4)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RIGHT(D50:D176,4)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RIGHT(D51:D177,4)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RIGHT(D52:D177,4)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RIGHT(D53:D178,4)</f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>RIGHT(D54:D180,4)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RIGHT(D55:D181,4)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6761</v>
      </c>
      <c r="B56" s="46" t="s">
        <v>69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>RIGHT(D57:D182,4)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RIGHT(D58:D183,4)</f>
        <v>6767</v>
      </c>
      <c r="B58" s="46" t="s">
        <v>71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RIGHT(D59:D183,4)</f>
        <v>6765</v>
      </c>
      <c r="B59" s="46" t="s">
        <v>72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1">RIGHT(D60:D183,4)</f>
        <v>6722</v>
      </c>
      <c r="B60" s="46" t="s">
        <v>73</v>
      </c>
      <c r="C60" s="34" t="s">
        <v>25</v>
      </c>
      <c r="D60" s="28">
        <v>1001022376722</v>
      </c>
      <c r="E60" s="24">
        <v>1600</v>
      </c>
      <c r="F60" s="23">
        <v>0.41</v>
      </c>
      <c r="G60" s="23">
        <f>E60*0.41</f>
        <v>656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74</v>
      </c>
      <c r="C61" s="31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75</v>
      </c>
      <c r="C62" s="31" t="s">
        <v>23</v>
      </c>
      <c r="D62" s="28">
        <v>1001022376113</v>
      </c>
      <c r="E62" s="24">
        <v>1000</v>
      </c>
      <c r="F62" s="23">
        <v>1.033333333333333</v>
      </c>
      <c r="G62" s="23">
        <f>E62*1</f>
        <v>1000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76</v>
      </c>
      <c r="C63" s="31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77</v>
      </c>
      <c r="C64" s="36" t="s">
        <v>25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78</v>
      </c>
      <c r="C65" s="36" t="s">
        <v>25</v>
      </c>
      <c r="D65" s="28">
        <v>1001025176475</v>
      </c>
      <c r="E65" s="24"/>
      <c r="F65" s="23"/>
      <c r="G65" s="23">
        <f>E65*0.4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79</v>
      </c>
      <c r="C66" s="36" t="s">
        <v>25</v>
      </c>
      <c r="D66" s="28">
        <v>1001025166776</v>
      </c>
      <c r="E66" s="24"/>
      <c r="F66" s="23"/>
      <c r="G66" s="23">
        <f>E66*0.35</f>
        <v>0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80</v>
      </c>
      <c r="C67" s="36" t="s">
        <v>25</v>
      </c>
      <c r="D67" s="28">
        <v>1001022556297</v>
      </c>
      <c r="E67" s="24"/>
      <c r="F67" s="23"/>
      <c r="G67" s="23">
        <f>E67*0.27</f>
        <v>0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RIGHT(D68:D183,4)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RIGHT(D69:D184,4)</f>
        <v>3297</v>
      </c>
      <c r="B69" s="47" t="s">
        <v>82</v>
      </c>
      <c r="C69" s="31" t="s">
        <v>23</v>
      </c>
      <c r="D69" s="28">
        <v>1001034063297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RIGHT(D70:D187,4)</f>
        <v>6528</v>
      </c>
      <c r="B70" s="47" t="s">
        <v>83</v>
      </c>
      <c r="C70" s="34" t="s">
        <v>25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40"/>
    </row>
    <row r="71" spans="1:11" ht="16.5" customHeight="1" thickBot="1" x14ac:dyDescent="0.3">
      <c r="A71" s="97" t="str">
        <f>RIGHT(D71:D189,4)</f>
        <v>6527</v>
      </c>
      <c r="B71" s="47" t="s">
        <v>84</v>
      </c>
      <c r="C71" s="31" t="s">
        <v>23</v>
      </c>
      <c r="D71" s="28">
        <v>1001031076527</v>
      </c>
      <c r="E71" s="24"/>
      <c r="F71" s="23">
        <v>1.0166666666666671</v>
      </c>
      <c r="G71" s="23">
        <f>E71*1</f>
        <v>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RIGHT(D72:D190,4)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RIGHT(D73:D191,4)</f>
        <v>6666</v>
      </c>
      <c r="B73" s="27" t="s">
        <v>86</v>
      </c>
      <c r="C73" s="34" t="s">
        <v>25</v>
      </c>
      <c r="D73" s="28">
        <v>1001302276666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RIGHT(D74:D192,4)</f>
        <v>6785</v>
      </c>
      <c r="B74" s="27" t="s">
        <v>87</v>
      </c>
      <c r="C74" s="34" t="s">
        <v>25</v>
      </c>
      <c r="D74" s="28">
        <v>1001300516785</v>
      </c>
      <c r="E74" s="24"/>
      <c r="F74" s="23"/>
      <c r="G74" s="23">
        <f>E74*0.33</f>
        <v>0</v>
      </c>
      <c r="H74" s="14"/>
      <c r="I74" s="14"/>
      <c r="J74" s="40"/>
    </row>
    <row r="75" spans="1:11" ht="16.5" customHeight="1" x14ac:dyDescent="0.25">
      <c r="A75" s="97" t="str">
        <f>RIGHT(D75:D192,4)</f>
        <v>6773</v>
      </c>
      <c r="B75" s="27" t="s">
        <v>88</v>
      </c>
      <c r="C75" s="34" t="s">
        <v>25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RIGHT(D76:D193,4)</f>
        <v>4342</v>
      </c>
      <c r="B76" s="27" t="s">
        <v>89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RIGHT(D77:D195,4)</f>
        <v/>
      </c>
      <c r="B77" s="75" t="s">
        <v>90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RIGHT(D78:D196,4)</f>
        <v>6683</v>
      </c>
      <c r="B78" s="27" t="s">
        <v>91</v>
      </c>
      <c r="C78" s="34" t="s">
        <v>25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RIGHT(D79:D198,4)</f>
        <v>6793</v>
      </c>
      <c r="B79" s="27" t="s">
        <v>92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RIGHT(D80:D199,4)</f>
        <v>6795</v>
      </c>
      <c r="B80" s="27" t="s">
        <v>93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RIGHT(D81:D199,4)</f>
        <v>6807</v>
      </c>
      <c r="B81" s="27" t="s">
        <v>94</v>
      </c>
      <c r="C81" s="34" t="s">
        <v>25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6684</v>
      </c>
      <c r="B82" s="27" t="s">
        <v>95</v>
      </c>
      <c r="C82" s="34" t="s">
        <v>25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RIGHT(D83:D200,4)</f>
        <v>6562</v>
      </c>
      <c r="B83" s="27" t="s">
        <v>96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6787</v>
      </c>
      <c r="B84" s="27" t="s">
        <v>97</v>
      </c>
      <c r="C84" s="34" t="s">
        <v>25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6215</v>
      </c>
      <c r="B85" s="27" t="s">
        <v>98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RIGHT(D86:D202,4)</f>
        <v>6689</v>
      </c>
      <c r="B86" s="65" t="s">
        <v>99</v>
      </c>
      <c r="C86" s="34" t="s">
        <v>25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RIGHT(D87:D203,4)</f>
        <v>6791</v>
      </c>
      <c r="B87" s="65" t="s">
        <v>100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RIGHT(D88:D203,4)</f>
        <v>6212</v>
      </c>
      <c r="B88" s="65" t="s">
        <v>101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RIGHT(D89:D204,4)</f>
        <v>5341</v>
      </c>
      <c r="B89" s="65" t="s">
        <v>102</v>
      </c>
      <c r="C89" s="31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RIGHT(D90:D205,4)</f>
        <v>6692</v>
      </c>
      <c r="B90" s="65" t="s">
        <v>103</v>
      </c>
      <c r="C90" s="34" t="s">
        <v>25</v>
      </c>
      <c r="D90" s="28">
        <v>1001303056692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RIGHT(D91:D206,4)</f>
        <v>6586</v>
      </c>
      <c r="B91" s="65" t="s">
        <v>104</v>
      </c>
      <c r="C91" s="34" t="s">
        <v>25</v>
      </c>
      <c r="D91" s="28">
        <v>1001215576586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>RIGHT(D92:D204,4)</f>
        <v>6228</v>
      </c>
      <c r="B92" s="65" t="s">
        <v>105</v>
      </c>
      <c r="C92" s="34" t="s">
        <v>25</v>
      </c>
      <c r="D92" s="28">
        <v>1001225416228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 t="shared" ref="A93:A100" si="2">RIGHT(D93:D204,4)</f>
        <v>5544</v>
      </c>
      <c r="B93" s="27" t="s">
        <v>106</v>
      </c>
      <c r="C93" s="31" t="s">
        <v>23</v>
      </c>
      <c r="D93" s="28">
        <v>1001051875544</v>
      </c>
      <c r="E93" s="24"/>
      <c r="F93" s="23">
        <v>0.85</v>
      </c>
      <c r="G93" s="23">
        <f>E93*1</f>
        <v>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107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108</v>
      </c>
      <c r="C95" s="37" t="s">
        <v>25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110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111</v>
      </c>
      <c r="C98" s="34" t="s">
        <v>25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112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113</v>
      </c>
      <c r="C100" s="34" t="s">
        <v>25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RIGHT(D101:D213,4)</f>
        <v>5708</v>
      </c>
      <c r="B101" s="27" t="s">
        <v>114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RIGHT(D102:D214,4)</f>
        <v>6555</v>
      </c>
      <c r="B102" s="27" t="s">
        <v>115</v>
      </c>
      <c r="C102" s="34" t="s">
        <v>25</v>
      </c>
      <c r="D102" s="28">
        <v>1001203146555</v>
      </c>
      <c r="E102" s="24"/>
      <c r="F102" s="23"/>
      <c r="G102" s="23">
        <f>E102*0.1</f>
        <v>0</v>
      </c>
      <c r="H102" s="14"/>
      <c r="I102" s="14"/>
      <c r="J102" s="40"/>
    </row>
    <row r="103" spans="1:10" ht="16.5" customHeight="1" x14ac:dyDescent="0.25">
      <c r="A103" s="97" t="str">
        <f>RIGHT(D103:D218,4)</f>
        <v>4993</v>
      </c>
      <c r="B103" s="27" t="s">
        <v>116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RIGHT(D104:D219,4)</f>
        <v>5682</v>
      </c>
      <c r="B104" s="27" t="s">
        <v>117</v>
      </c>
      <c r="C104" s="34" t="s">
        <v>25</v>
      </c>
      <c r="D104" s="28">
        <v>1001193115682</v>
      </c>
      <c r="E104" s="24"/>
      <c r="F104" s="23">
        <v>0.12</v>
      </c>
      <c r="G104" s="23">
        <f>E104*0.12</f>
        <v>0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RIGHT(D105:D222,4)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119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120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122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0" ht="16.5" customHeight="1" x14ac:dyDescent="0.25">
      <c r="A113" s="97" t="str">
        <f>RIGHT(D113:D229,4)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0" ht="16.5" customHeight="1" x14ac:dyDescent="0.25">
      <c r="A114" s="97" t="str">
        <f>RIGHT(D114:D230,4)</f>
        <v>6865</v>
      </c>
      <c r="B114" s="29" t="s">
        <v>127</v>
      </c>
      <c r="C114" s="33" t="s">
        <v>23</v>
      </c>
      <c r="D114" s="81">
        <v>1001095716865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thickBot="1" x14ac:dyDescent="0.3">
      <c r="A115" s="97" t="str">
        <f>RIGHT(D115:D227,4)</f>
        <v>3215</v>
      </c>
      <c r="B115" s="27" t="s">
        <v>128</v>
      </c>
      <c r="C115" s="38" t="s">
        <v>25</v>
      </c>
      <c r="D115" s="52">
        <v>1001094053215</v>
      </c>
      <c r="E115" s="24"/>
      <c r="F115" s="23">
        <v>0.4</v>
      </c>
      <c r="G115" s="23">
        <f>E115*0.4</f>
        <v>0</v>
      </c>
      <c r="H115" s="14">
        <v>3.2</v>
      </c>
      <c r="I115" s="14">
        <v>60</v>
      </c>
      <c r="J115" s="40"/>
    </row>
    <row r="116" spans="1:10" ht="16.5" customHeight="1" thickTop="1" thickBot="1" x14ac:dyDescent="0.3">
      <c r="A116" s="97" t="str">
        <f>RIGHT(D116:D230,4)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0" ht="16.5" customHeight="1" thickTop="1" x14ac:dyDescent="0.25">
      <c r="A117" s="97" t="str">
        <f>RIGHT(D117:D233,4)</f>
        <v>6281</v>
      </c>
      <c r="B117" s="48" t="s">
        <v>130</v>
      </c>
      <c r="C117" s="36" t="s">
        <v>25</v>
      </c>
      <c r="D117" s="28">
        <v>1001082576281</v>
      </c>
      <c r="E117" s="24"/>
      <c r="F117" s="23">
        <v>0.3</v>
      </c>
      <c r="G117" s="23">
        <f>E117*0.3</f>
        <v>0</v>
      </c>
      <c r="H117" s="14">
        <v>1.8</v>
      </c>
      <c r="I117" s="14">
        <v>30</v>
      </c>
      <c r="J117" s="40"/>
    </row>
    <row r="118" spans="1:10" ht="16.5" customHeight="1" x14ac:dyDescent="0.25">
      <c r="A118" s="97" t="str">
        <f>RIGHT(D118:D234,4)</f>
        <v>6223</v>
      </c>
      <c r="B118" s="48" t="s">
        <v>131</v>
      </c>
      <c r="C118" s="36" t="s">
        <v>25</v>
      </c>
      <c r="D118" s="28">
        <v>1001225406223</v>
      </c>
      <c r="E118" s="24"/>
      <c r="F118" s="23"/>
      <c r="G118" s="23">
        <f>E118*0.09</f>
        <v>0</v>
      </c>
      <c r="H118" s="99"/>
      <c r="I118" s="99"/>
      <c r="J118" s="96"/>
    </row>
    <row r="119" spans="1:10" ht="16.5" customHeight="1" thickBot="1" x14ac:dyDescent="0.3">
      <c r="A119" s="97" t="str">
        <f>RIGHT(D119:D234,4)</f>
        <v>6445</v>
      </c>
      <c r="B119" s="48" t="s">
        <v>132</v>
      </c>
      <c r="C119" s="36" t="s">
        <v>25</v>
      </c>
      <c r="D119" s="28">
        <v>1001233296445</v>
      </c>
      <c r="E119" s="24"/>
      <c r="F119" s="23"/>
      <c r="G119" s="23">
        <f>E119*0.18</f>
        <v>0</v>
      </c>
      <c r="H119" s="99"/>
      <c r="I119" s="99"/>
      <c r="J119" s="96"/>
    </row>
    <row r="120" spans="1:10" ht="16.5" customHeight="1" thickTop="1" thickBot="1" x14ac:dyDescent="0.3">
      <c r="A120" s="97" t="str">
        <f>RIGHT(D120:D235,4)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0" ht="16.5" customHeight="1" thickTop="1" thickBot="1" x14ac:dyDescent="0.3">
      <c r="A121" s="97" t="str">
        <f>RIGHT(D121:D238,4)</f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x14ac:dyDescent="0.25">
      <c r="A122" s="97" t="str">
        <f>RIGHT(D122:D239,4)</f>
        <v>6314</v>
      </c>
      <c r="B122" s="48" t="s">
        <v>135</v>
      </c>
      <c r="C122" s="34" t="s">
        <v>25</v>
      </c>
      <c r="D122" s="28">
        <v>1002112606314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0" ht="16.5" customHeight="1" x14ac:dyDescent="0.25">
      <c r="A123" s="97" t="str">
        <f>RIGHT(D123:D240,4)</f>
        <v>6155</v>
      </c>
      <c r="B123" s="48" t="s">
        <v>136</v>
      </c>
      <c r="C123" s="34" t="s">
        <v>25</v>
      </c>
      <c r="D123" s="28">
        <v>1002115036155</v>
      </c>
      <c r="E123" s="24"/>
      <c r="F123" s="23"/>
      <c r="G123" s="23">
        <f>E123*0.45</f>
        <v>0</v>
      </c>
      <c r="H123" s="14"/>
      <c r="I123" s="73"/>
      <c r="J123" s="40"/>
    </row>
    <row r="124" spans="1:10" ht="16.5" customHeight="1" x14ac:dyDescent="0.25">
      <c r="A124" s="97" t="str">
        <f>RIGHT(D124:D241,4)</f>
        <v>6157</v>
      </c>
      <c r="B124" s="48" t="s">
        <v>137</v>
      </c>
      <c r="C124" s="34" t="s">
        <v>25</v>
      </c>
      <c r="D124" s="28">
        <v>1002115056157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thickBot="1" x14ac:dyDescent="0.3">
      <c r="A125" s="97" t="str">
        <f t="shared" ref="A125:A136" si="4">RIGHT(D125:D240,4)</f>
        <v>6313</v>
      </c>
      <c r="B125" s="48" t="s">
        <v>138</v>
      </c>
      <c r="C125" s="37" t="s">
        <v>25</v>
      </c>
      <c r="D125" s="28">
        <v>1002112606313</v>
      </c>
      <c r="E125" s="24"/>
      <c r="F125" s="23">
        <v>0.9</v>
      </c>
      <c r="G125" s="23">
        <f>E125*0.9</f>
        <v>0</v>
      </c>
      <c r="H125" s="14">
        <v>9</v>
      </c>
      <c r="I125" s="73">
        <v>120</v>
      </c>
      <c r="J125" s="40"/>
    </row>
    <row r="126" spans="1:10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0" ht="16.5" customHeight="1" thickTop="1" thickBot="1" x14ac:dyDescent="0.3">
      <c r="A127" s="97" t="str">
        <f t="shared" si="4"/>
        <v>4945</v>
      </c>
      <c r="B127" s="48" t="s">
        <v>140</v>
      </c>
      <c r="C127" s="37" t="s">
        <v>25</v>
      </c>
      <c r="D127" s="28">
        <v>1002151784945</v>
      </c>
      <c r="E127" s="24"/>
      <c r="F127" s="23">
        <v>0.5</v>
      </c>
      <c r="G127" s="23">
        <f>E127*0.5</f>
        <v>0</v>
      </c>
      <c r="H127" s="14">
        <v>8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s="91" customFormat="1" ht="16.5" customHeight="1" thickTop="1" thickBot="1" x14ac:dyDescent="0.3">
      <c r="A129" s="97" t="str">
        <f t="shared" si="4"/>
        <v>4956</v>
      </c>
      <c r="B129" s="92" t="s">
        <v>142</v>
      </c>
      <c r="C129" s="93" t="s">
        <v>25</v>
      </c>
      <c r="D129" s="86">
        <v>1002133974956</v>
      </c>
      <c r="E129" s="87"/>
      <c r="F129" s="88">
        <v>0.42</v>
      </c>
      <c r="G129" s="88">
        <f>E129*0.42</f>
        <v>0</v>
      </c>
      <c r="H129" s="89">
        <v>4.2</v>
      </c>
      <c r="I129" s="94">
        <v>120</v>
      </c>
      <c r="J129" s="89"/>
      <c r="K129" s="90"/>
    </row>
    <row r="130" spans="1:11" ht="16.5" customHeight="1" thickTop="1" x14ac:dyDescent="0.25">
      <c r="A130" s="97" t="str">
        <f t="shared" si="4"/>
        <v>1762</v>
      </c>
      <c r="B130" s="48" t="s">
        <v>143</v>
      </c>
      <c r="C130" s="34" t="s">
        <v>25</v>
      </c>
      <c r="D130" s="28">
        <v>1002131151762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1" ht="16.5" customHeight="1" thickBot="1" x14ac:dyDescent="0.3">
      <c r="A131" s="97" t="str">
        <f t="shared" si="4"/>
        <v>1764</v>
      </c>
      <c r="B131" s="48" t="s">
        <v>144</v>
      </c>
      <c r="C131" s="37" t="s">
        <v>25</v>
      </c>
      <c r="D131" s="28">
        <v>1002131181764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Top="1" thickBot="1" x14ac:dyDescent="0.3">
      <c r="A132" s="97" t="str">
        <f t="shared" si="4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1" ht="16.5" customHeight="1" thickTop="1" thickBot="1" x14ac:dyDescent="0.3">
      <c r="A133" s="97" t="str">
        <f t="shared" si="4"/>
        <v/>
      </c>
      <c r="B133" s="75" t="s">
        <v>146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>6004</v>
      </c>
      <c r="B134" s="48" t="s">
        <v>147</v>
      </c>
      <c r="C134" s="37" t="s">
        <v>25</v>
      </c>
      <c r="D134" s="69" t="s">
        <v>148</v>
      </c>
      <c r="E134" s="24"/>
      <c r="F134" s="23">
        <v>1</v>
      </c>
      <c r="G134" s="23">
        <f>E134*1</f>
        <v>0</v>
      </c>
      <c r="H134" s="14">
        <v>8</v>
      </c>
      <c r="I134" s="73">
        <v>120</v>
      </c>
      <c r="J134" s="40"/>
    </row>
    <row r="135" spans="1:11" ht="15.75" customHeight="1" thickTop="1" x14ac:dyDescent="0.25">
      <c r="A135" s="97" t="str">
        <f t="shared" si="4"/>
        <v>5417</v>
      </c>
      <c r="B135" s="48" t="s">
        <v>149</v>
      </c>
      <c r="C135" s="31" t="s">
        <v>23</v>
      </c>
      <c r="D135" s="69" t="s">
        <v>150</v>
      </c>
      <c r="E135" s="24"/>
      <c r="F135" s="23">
        <v>2</v>
      </c>
      <c r="G135" s="23">
        <f>E135*1</f>
        <v>0</v>
      </c>
      <c r="H135" s="14">
        <v>6</v>
      </c>
      <c r="I135" s="73">
        <v>90</v>
      </c>
      <c r="J135" s="40"/>
    </row>
    <row r="136" spans="1:11" ht="15.75" customHeight="1" thickBot="1" x14ac:dyDescent="0.3">
      <c r="A136" s="97" t="str">
        <f t="shared" si="4"/>
        <v>6019</v>
      </c>
      <c r="B136" s="48" t="s">
        <v>151</v>
      </c>
      <c r="C136" s="37" t="s">
        <v>25</v>
      </c>
      <c r="D136" s="70" t="s">
        <v>152</v>
      </c>
      <c r="E136" s="24"/>
      <c r="F136" s="23">
        <v>1</v>
      </c>
      <c r="G136" s="23">
        <f>E136*1</f>
        <v>0</v>
      </c>
      <c r="H136" s="14">
        <v>12</v>
      </c>
      <c r="I136" s="73">
        <v>120</v>
      </c>
      <c r="J136" s="40"/>
    </row>
    <row r="137" spans="1:11" ht="16.5" customHeight="1" thickTop="1" thickBot="1" x14ac:dyDescent="0.3">
      <c r="A137" s="78"/>
      <c r="B137" s="78" t="s">
        <v>153</v>
      </c>
      <c r="C137" s="16"/>
      <c r="D137" s="49"/>
      <c r="E137" s="17">
        <f>SUM(E5:E136)</f>
        <v>6000</v>
      </c>
      <c r="F137" s="17">
        <f>SUM(F10:F136)</f>
        <v>39.107916666666675</v>
      </c>
      <c r="G137" s="17">
        <f>SUM(G11:G136)</f>
        <v>2986</v>
      </c>
      <c r="H137" s="17">
        <f>SUM(H10:H133)</f>
        <v>175.22999999999993</v>
      </c>
      <c r="I137" s="17"/>
      <c r="J137" s="17"/>
    </row>
    <row r="138" spans="1:11" ht="15.75" customHeight="1" thickTop="1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</sheetData>
  <autoFilter ref="A9:J137"/>
  <mergeCells count="2">
    <mergeCell ref="E1:J1"/>
    <mergeCell ref="G3:J3"/>
  </mergeCells>
  <dataValidations disablePrompts="1" count="2">
    <dataValidation type="textLength" operator="lessThanOrEqual" showInputMessage="1" showErrorMessage="1" sqref="B130">
      <formula1>40</formula1>
    </dataValidation>
    <dataValidation type="textLength" operator="equal" showInputMessage="1" showErrorMessage="1" sqref="D134:D13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128</v>
      </c>
    </row>
    <row r="2" spans="2:3" x14ac:dyDescent="0.25">
      <c r="B2" s="59" t="s">
        <v>154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155</v>
      </c>
    </row>
    <row r="14" spans="2:3" x14ac:dyDescent="0.25">
      <c r="B14" s="27" t="s">
        <v>156</v>
      </c>
    </row>
    <row r="15" spans="2:3" x14ac:dyDescent="0.25">
      <c r="B15" s="59" t="s">
        <v>22</v>
      </c>
      <c r="C15" s="62"/>
    </row>
    <row r="16" spans="2:3" x14ac:dyDescent="0.25">
      <c r="B16" s="59" t="s">
        <v>157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158</v>
      </c>
      <c r="C21" s="82"/>
    </row>
    <row r="22" spans="2:3" x14ac:dyDescent="0.25">
      <c r="B22" s="68" t="s">
        <v>159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160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161</v>
      </c>
      <c r="C31" s="62"/>
    </row>
    <row r="32" spans="2:3" x14ac:dyDescent="0.25">
      <c r="B32" s="80" t="s">
        <v>162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163</v>
      </c>
      <c r="C34" s="62"/>
    </row>
    <row r="35" spans="2:3" x14ac:dyDescent="0.25">
      <c r="B35" s="27" t="s">
        <v>164</v>
      </c>
    </row>
    <row r="36" spans="2:3" x14ac:dyDescent="0.25">
      <c r="B36" s="27" t="s">
        <v>165</v>
      </c>
    </row>
    <row r="37" spans="2:3" x14ac:dyDescent="0.25">
      <c r="B37" s="80" t="s">
        <v>166</v>
      </c>
      <c r="C37" s="82"/>
    </row>
    <row r="38" spans="2:3" x14ac:dyDescent="0.25">
      <c r="B38" s="67" t="s">
        <v>130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167</v>
      </c>
      <c r="C48" s="62"/>
    </row>
    <row r="49" spans="2:3" x14ac:dyDescent="0.25">
      <c r="B49" s="67" t="s">
        <v>168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169</v>
      </c>
      <c r="C53" s="62"/>
    </row>
    <row r="54" spans="2:3" x14ac:dyDescent="0.25">
      <c r="B54" s="80" t="s">
        <v>170</v>
      </c>
      <c r="C54" s="62"/>
    </row>
    <row r="55" spans="2:3" x14ac:dyDescent="0.25">
      <c r="B55" s="80" t="s">
        <v>171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172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173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174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175</v>
      </c>
      <c r="C75" s="82"/>
    </row>
    <row r="76" spans="2:3" x14ac:dyDescent="0.25">
      <c r="B76" s="61" t="s">
        <v>176</v>
      </c>
      <c r="C76" s="62"/>
    </row>
    <row r="77" spans="2:3" x14ac:dyDescent="0.25">
      <c r="B77" s="61" t="s">
        <v>177</v>
      </c>
      <c r="C77" s="62"/>
    </row>
    <row r="78" spans="2:3" x14ac:dyDescent="0.25">
      <c r="B78" s="61" t="s">
        <v>178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179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180</v>
      </c>
      <c r="C82" s="62"/>
    </row>
    <row r="83" spans="2:4" x14ac:dyDescent="0.25">
      <c r="B83" s="61" t="s">
        <v>181</v>
      </c>
      <c r="C83" s="62"/>
    </row>
    <row r="84" spans="2:4" x14ac:dyDescent="0.25">
      <c r="B84" s="61" t="s">
        <v>182</v>
      </c>
      <c r="C84" s="62"/>
    </row>
    <row r="85" spans="2:4" x14ac:dyDescent="0.25">
      <c r="B85" s="61" t="s">
        <v>183</v>
      </c>
      <c r="C85" s="62"/>
    </row>
    <row r="86" spans="2:4" x14ac:dyDescent="0.25">
      <c r="B86" s="68" t="s">
        <v>184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2024-06-21T13:06:33Z</dcterms:modified>
</cp:coreProperties>
</file>