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22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<sst xmlns="http://schemas.openxmlformats.org/spreadsheetml/2006/main" count="331" uniqueCount="165">
  <si>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</si>
  <si>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</si>
  <si>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</si>
  <si>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</si>
  <si>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</si>
  <si>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</si>
  <si>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</si>
  <si>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</si>
  <si>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</si>
  <si>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</si>
  <si>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</si>
  <si>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</si>
  <si>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</si>
  <si>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</si>
  <si>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</si>
  <si>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</si>
  <si>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</si>
  <si>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</si>
  <si>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</si>
  <si>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</si>
  <si>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</si>
  <si>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</si>
  <si>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</si>
  <si>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</si>
  <si>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</si>
  <si>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</si>
  <si>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</si>
  <si>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</si>
  <si>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</si>
  <si>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</si>
  <si>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</si>
  <si>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</si>
  <si>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</si>
  <si>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</si>
  <si>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</si>
  <si>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</si>
  <si>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</si>
  <si>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</si>
  <si>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</si>
  <si>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</si>
  <si>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</si>
  <si>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</si>
  <si>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</si>
  <si>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</si>
  <si>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</si>
  <si>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</si>
  <si>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</si>
  <si>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</si>
  <si>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</si>
  <si>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</si>
  <si>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</si>
  <si>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</si>
  <si>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</si>
  <si>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</si>
  <si>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</si>
  <si>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</si>
  <si>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</si>
  <si>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</si>
  <si>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</si>
  <si>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</si>
  <si>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</si>
  <si>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</si>
  <si>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</si>
  <si>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</si>
  <si>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</si>
  <si>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</si>
  <si>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</si>
  <si>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</si>
  <si>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</si>
  <si>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</si>
  <si>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</si>
  <si>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</si>
  <si>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</si>
  <si>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</si>
  <si>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</si>
  <si>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</si>
  <si>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</si>
  <si>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</si>
  <si>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</si>
  <si>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</si>
  <si>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</si>
  <si>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</si>
  <si>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</si>
  <si>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</si>
  <si>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</si>
  <si>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</si>
  <si>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</si>
  <si>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</si>
  <si>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</si>
  <si>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</si>
  <si>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</si>
  <si>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</si>
  <si>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</si>
  <si>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</si>
  <si>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</si>
  <si>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</si>
  <si>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</si>
  <si>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</si>
  <si>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</si>
  <si>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</si>
  <si>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</si>
  <si>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</si>
  <si>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</si>
  <si>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</si>
  <si>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</si>
  <si>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</si>
  <si>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</si>
  <si>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</si>
  <si>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</si>
  <si>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</si>
  <si>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</si>
  <si>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</si>
  <si>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</si>
  <si>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</si>
  <si>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</si>
  <si>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</si>
  <si>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</si>
  <si>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</si>
  <si>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</si>
  <si>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</si>
  <si>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</si>
  <si>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</si>
  <si>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</si>
  <si>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</si>
  <si>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</si>
  <si>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</si>
  <si>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</si>
  <si>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</si>
  <si>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</si>
  <si>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</si>
  <si>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</si>
  <si>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</si>
  <si>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</si>
  <si>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</si>
  <si>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</si>
  <si>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</si>
  <si>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</si>
  <si>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</si>
  <si>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</si>
  <si>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</si>
  <si>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</si>
  <si>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</si>
  <si>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</si>
  <si>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</si>
  <si>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</si>
  <si>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</si>
  <si>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</si>
  <si>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</si>
  <si>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</si>
  <si>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</si>
  <si>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</si>
  <si>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</si>
  <si>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</si>
  <si>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</si>
  <si>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ХОТ-ДОГ Папа может сос п/о мгс 0,38кг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</si>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</sst>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0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45397</v>
      </c>
      <c r="E3" s="7" t="s">
        <v>3</v>
      </c>
      <c r="F3" s="100"/>
      <c r="G3" s="104">
        <v>45400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8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>
        <v>450</v>
      </c>
      <c r="F21" s="23">
        <v>1.366666666666666</v>
      </c>
      <c r="G21" s="23">
        <f>E21*1</f>
        <v>450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8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>
        <v>60</v>
      </c>
      <c r="F32" s="23">
        <v>1.366666666666666</v>
      </c>
      <c r="G32" s="23">
        <f>E32*1</f>
        <v>60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RIGHT(D42:D153,4)</f>
        <v>6822</v>
      </c>
      <c r="B42" s="27" t="s">
        <v>55</v>
      </c>
      <c r="C42" s="34" t="s">
        <v>25</v>
      </c>
      <c r="D42" s="28">
        <v>1001025546822</v>
      </c>
      <c r="E42" s="24">
        <v>120</v>
      </c>
      <c r="F42" s="23"/>
      <c r="G42" s="23">
        <f>E42*0.36</f>
        <v>43.199999999999996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RIGHT(D43:D154,4)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RIGHT(D44:D159,4)</f>
        <v>6123</v>
      </c>
      <c r="B44" s="27" t="s">
        <v>57</v>
      </c>
      <c r="C44" s="32" t="s">
        <v>23</v>
      </c>
      <c r="D44" s="28">
        <v>1001024976123</v>
      </c>
      <c r="E44" s="24">
        <v>110</v>
      </c>
      <c r="F44" s="23"/>
      <c r="G44" s="23">
        <f>E44*1</f>
        <v>110</v>
      </c>
      <c r="H44" s="14"/>
      <c r="I44" s="14"/>
      <c r="J44" s="40"/>
    </row>
    <row r="45" spans="1:11" ht="16.5" customHeight="1" x14ac:dyDescent="0.25">
      <c r="A45" s="98" t="str">
        <f>RIGHT(D45:D164,4)</f>
        <v>5982</v>
      </c>
      <c r="B45" s="27" t="s">
        <v>58</v>
      </c>
      <c r="C45" s="34" t="s">
        <v>25</v>
      </c>
      <c r="D45" s="28">
        <v>1001020965982</v>
      </c>
      <c r="E45" s="24">
        <v>80</v>
      </c>
      <c r="F45" s="23"/>
      <c r="G45" s="23">
        <f>E45*0.6</f>
        <v>48</v>
      </c>
      <c r="H45" s="14"/>
      <c r="I45" s="14"/>
      <c r="J45" s="40"/>
    </row>
    <row r="46" spans="1:11" ht="16.5" customHeight="1" x14ac:dyDescent="0.25">
      <c r="A46" s="98" t="str">
        <f>RIGHT(D46:D165,4)</f>
        <v>5976</v>
      </c>
      <c r="B46" s="27" t="s">
        <v>59</v>
      </c>
      <c r="C46" s="34" t="s">
        <v>25</v>
      </c>
      <c r="D46" s="28">
        <v>1001020965976</v>
      </c>
      <c r="E46" s="24">
        <v>320</v>
      </c>
      <c r="F46" s="23"/>
      <c r="G46" s="23">
        <f>E46*0.35</f>
        <v>112</v>
      </c>
      <c r="H46" s="14"/>
      <c r="I46" s="14"/>
      <c r="J46" s="40"/>
    </row>
    <row r="47" spans="1:11" ht="16.5" customHeight="1" x14ac:dyDescent="0.25">
      <c r="A47" s="98" t="str">
        <f>RIGHT(D47:D165,4)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 t="str">
        <f>RIGHT(D48:D166,4)</f>
        <v>6303</v>
      </c>
      <c r="B48" s="71" t="s">
        <v>61</v>
      </c>
      <c r="C48" s="31" t="s">
        <v>23</v>
      </c>
      <c r="D48" s="28">
        <v>1001022726303</v>
      </c>
      <c r="E48" s="24">
        <v>80</v>
      </c>
      <c r="F48" s="23">
        <v>1.0666666666666671</v>
      </c>
      <c r="G48" s="23">
        <f>E48*1</f>
        <v>80</v>
      </c>
      <c r="H48" s="14">
        <v>3.2</v>
      </c>
      <c r="I48" s="14">
        <v>45</v>
      </c>
      <c r="J48" s="40"/>
      <c r="K48" s="83"/>
    </row>
    <row r="49" spans="1:11" s="15" customFormat="1" ht="16.5" customHeight="1" x14ac:dyDescent="0.25">
      <c r="A49" s="98" t="str">
        <f>RIGHT(D49:D167,4)</f>
        <v>6777</v>
      </c>
      <c r="B49" s="71" t="s">
        <v>62</v>
      </c>
      <c r="C49" s="34" t="s">
        <v>25</v>
      </c>
      <c r="D49" s="28">
        <v>1001025506777</v>
      </c>
      <c r="E49" s="24">
        <v>200</v>
      </c>
      <c r="F49" s="23"/>
      <c r="G49" s="23">
        <f>E49*0.4</f>
        <v>80</v>
      </c>
      <c r="H49" s="14"/>
      <c r="I49" s="14"/>
      <c r="J49" s="40"/>
      <c r="K49" s="83"/>
    </row>
    <row r="50" spans="1:11" ht="16.5" customHeight="1" x14ac:dyDescent="0.25">
      <c r="A50" s="98" t="str">
        <f t="shared" ref="A50:A63" si="1">RIGHT(D50:D167,4)</f>
        <v>6726</v>
      </c>
      <c r="B50" s="46" t="s">
        <v>63</v>
      </c>
      <c r="C50" s="34" t="s">
        <v>25</v>
      </c>
      <c r="D50" s="28">
        <v>1001022466726</v>
      </c>
      <c r="E50" s="24">
        <v>800</v>
      </c>
      <c r="F50" s="23">
        <v>0.45</v>
      </c>
      <c r="G50" s="23">
        <f>E50*0.41</f>
        <v>328</v>
      </c>
      <c r="H50" s="14">
        <v>4.5</v>
      </c>
      <c r="I50" s="14">
        <v>45</v>
      </c>
      <c r="J50" s="40"/>
    </row>
    <row r="51" spans="1:11" ht="16.5" customHeight="1" x14ac:dyDescent="0.25">
      <c r="A51" s="98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8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700</v>
      </c>
      <c r="F56" s="23">
        <v>0.41</v>
      </c>
      <c r="G56" s="23">
        <f>E56*0.41</f>
        <v>287</v>
      </c>
      <c r="H56" s="14">
        <v>4.5</v>
      </c>
      <c r="I56" s="14">
        <v>45</v>
      </c>
      <c r="J56" s="40"/>
    </row>
    <row r="57" spans="1:11" ht="16.5" customHeight="1" x14ac:dyDescent="0.25">
      <c r="A57" s="98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450</v>
      </c>
      <c r="F57" s="23">
        <v>2.125</v>
      </c>
      <c r="G57" s="23">
        <f>E57*1</f>
        <v>450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500</v>
      </c>
      <c r="F58" s="23">
        <v>1.033333333333333</v>
      </c>
      <c r="G58" s="23">
        <f>E58*1</f>
        <v>500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8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30</v>
      </c>
      <c r="F59" s="23"/>
      <c r="G59" s="23">
        <f>E59*1</f>
        <v>30</v>
      </c>
      <c r="H59" s="14"/>
      <c r="I59" s="14"/>
      <c r="J59" s="40"/>
      <c r="K59" s="83"/>
    </row>
    <row r="60" spans="1:11" s="15" customFormat="1" ht="16.5" customHeight="1" x14ac:dyDescent="0.25">
      <c r="A60" s="98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280</v>
      </c>
      <c r="F60" s="23"/>
      <c r="G60" s="23">
        <f>E60*0.41</f>
        <v>114.8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6776</v>
      </c>
      <c r="B62" s="27" t="s">
        <v>75</v>
      </c>
      <c r="C62" s="36" t="s">
        <v>25</v>
      </c>
      <c r="D62" s="28">
        <v>1001025166776</v>
      </c>
      <c r="E62" s="24">
        <v>80</v>
      </c>
      <c r="F62" s="23"/>
      <c r="G62" s="23">
        <f>E62*0.35</f>
        <v>28</v>
      </c>
      <c r="H62" s="14"/>
      <c r="I62" s="14"/>
      <c r="J62" s="40"/>
      <c r="K62" s="83"/>
    </row>
    <row r="63" spans="1:11" ht="16.5" customHeight="1" thickBot="1" x14ac:dyDescent="0.3">
      <c r="A63" s="98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900</v>
      </c>
      <c r="F63" s="23"/>
      <c r="G63" s="23">
        <f>E63*0.27</f>
        <v>243.00000000000003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78</v>
      </c>
      <c r="C65" s="31" t="s">
        <v>23</v>
      </c>
      <c r="D65" s="28">
        <v>1001034063297</v>
      </c>
      <c r="E65" s="24">
        <v>60</v>
      </c>
      <c r="F65" s="23">
        <v>1.013333333333333</v>
      </c>
      <c r="G65" s="23">
        <f>E65*1</f>
        <v>60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>
        <v>120</v>
      </c>
      <c r="F67" s="23">
        <v>1.0166666666666671</v>
      </c>
      <c r="G67" s="23">
        <f>E67*1</f>
        <v>120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240</v>
      </c>
      <c r="F69" s="23">
        <v>0.28000000000000003</v>
      </c>
      <c r="G69" s="23">
        <f>E69*0.28</f>
        <v>67.2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 t="shared" ref="A73:A84" si="2"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8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8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70</v>
      </c>
      <c r="F82" s="23">
        <v>0.71250000000000002</v>
      </c>
      <c r="G82" s="23">
        <f>E82*1</f>
        <v>70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98</v>
      </c>
      <c r="C85" s="34" t="s">
        <v>25</v>
      </c>
      <c r="D85" s="28">
        <v>1001225416228</v>
      </c>
      <c r="E85" s="24">
        <v>40</v>
      </c>
      <c r="F85" s="23"/>
      <c r="G85" s="23">
        <f>E85*0.09</f>
        <v>3.5999999999999996</v>
      </c>
      <c r="H85" s="14"/>
      <c r="I85" s="14"/>
      <c r="J85" s="40"/>
    </row>
    <row r="86" spans="1:10" ht="16.5" customHeight="1" x14ac:dyDescent="0.25">
      <c r="A86" s="98" t="str">
        <f t="shared" ref="A86:A91" si="3">RIGHT(D86:D194,4)</f>
        <v>5544</v>
      </c>
      <c r="B86" s="27" t="s">
        <v>99</v>
      </c>
      <c r="C86" s="31" t="s">
        <v>23</v>
      </c>
      <c r="D86" s="28">
        <v>1001051875544</v>
      </c>
      <c r="E86" s="24">
        <v>250</v>
      </c>
      <c r="F86" s="23">
        <v>0.85</v>
      </c>
      <c r="G86" s="23">
        <f>E86*1</f>
        <v>250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1200</v>
      </c>
      <c r="F88" s="23">
        <v>0.35</v>
      </c>
      <c r="G88" s="23">
        <f>E88*0.35</f>
        <v>420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>
        <v>200</v>
      </c>
      <c r="F94" s="23">
        <v>0.25</v>
      </c>
      <c r="G94" s="23">
        <f>E94*0.25</f>
        <v>50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>
        <v>480</v>
      </c>
      <c r="F95" s="23">
        <v>0.12</v>
      </c>
      <c r="G95" s="23">
        <f>E95*0.12</f>
        <v>57.599999999999994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4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40</v>
      </c>
      <c r="F101" s="23">
        <v>1.5249999999999999</v>
      </c>
      <c r="G101" s="23">
        <f>E101*1</f>
        <v>40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4"/>
        <v>6470</v>
      </c>
      <c r="B104" s="29" t="s">
        <v>117</v>
      </c>
      <c r="C104" s="33" t="s">
        <v>23</v>
      </c>
      <c r="D104" s="81">
        <v>1001092436470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x14ac:dyDescent="0.25">
      <c r="A105" s="98" t="str">
        <f>RIGHT(D105:D219,4)</f>
        <v>6025</v>
      </c>
      <c r="B105" s="29" t="s">
        <v>118</v>
      </c>
      <c r="C105" s="33" t="s">
        <v>23</v>
      </c>
      <c r="D105" s="81">
        <v>1001094966025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thickBot="1" x14ac:dyDescent="0.3">
      <c r="A106" s="98" t="str">
        <f>RIGHT(D106:D217,4)</f>
        <v>3215</v>
      </c>
      <c r="B106" s="27" t="s">
        <v>119</v>
      </c>
      <c r="C106" s="38" t="s">
        <v>25</v>
      </c>
      <c r="D106" s="52">
        <v>1001094053215</v>
      </c>
      <c r="E106" s="24">
        <v>80</v>
      </c>
      <c r="F106" s="23">
        <v>0.4</v>
      </c>
      <c r="G106" s="23">
        <f>E106*0.4</f>
        <v>32</v>
      </c>
      <c r="H106" s="14">
        <v>3.2</v>
      </c>
      <c r="I106" s="14">
        <v>60</v>
      </c>
      <c r="J106" s="40"/>
    </row>
    <row r="107" spans="1:10" ht="16.5" customHeight="1" thickTop="1" thickBot="1" x14ac:dyDescent="0.3">
      <c r="A107" s="98" t="str">
        <f>RIGHT(D107:D220,4)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RIGHT(D108:D223,4)</f>
        <v>6281</v>
      </c>
      <c r="B108" s="48" t="s">
        <v>121</v>
      </c>
      <c r="C108" s="36" t="s">
        <v>25</v>
      </c>
      <c r="D108" s="28">
        <v>1001082576281</v>
      </c>
      <c r="E108" s="24">
        <v>120</v>
      </c>
      <c r="F108" s="23">
        <v>0.3</v>
      </c>
      <c r="G108" s="23">
        <f>E108*0.3</f>
        <v>36</v>
      </c>
      <c r="H108" s="14">
        <v>1.8</v>
      </c>
      <c r="I108" s="14">
        <v>30</v>
      </c>
      <c r="J108" s="40"/>
    </row>
    <row r="109" spans="1:10" ht="16.5" customHeight="1" thickBot="1" x14ac:dyDescent="0.3">
      <c r="A109" s="98" t="str">
        <f>RIGHT(D109:D224,4)</f>
        <v>6450</v>
      </c>
      <c r="B109" s="48" t="s">
        <v>122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7"/>
      <c r="I109" s="97"/>
      <c r="J109" s="96"/>
    </row>
    <row r="110" spans="1:10" ht="16.5" customHeight="1" thickTop="1" thickBot="1" x14ac:dyDescent="0.3">
      <c r="A110" s="98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5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5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5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8" t="str">
        <f t="shared" si="5"/>
        <v>4956</v>
      </c>
      <c r="B119" s="92" t="s">
        <v>132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8" t="str">
        <f t="shared" si="5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8" t="str">
        <f t="shared" si="5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8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8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8" t="str">
        <f t="shared" si="5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8" t="str">
        <f t="shared" si="5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8" t="str">
        <f t="shared" si="5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13260</v>
      </c>
      <c r="F127" s="17">
        <f>SUM(F10:F126)</f>
        <v>40.307916666666671</v>
      </c>
      <c r="G127" s="17">
        <f>SUM(G11:G126)</f>
        <v>6042</v>
      </c>
      <c r="H127" s="17">
        <f>SUM(H10:H123)</f>
        <v>175.22999999999993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119</v>
      </c>
    </row>
    <row r="2" spans="2:3" x14ac:dyDescent="0.25">
      <c r="B2" s="59" t="s">
        <v>144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2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150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151</v>
      </c>
      <c r="C34" s="62"/>
    </row>
    <row r="35" spans="2:3" x14ac:dyDescent="0.25">
      <c r="B35" s="27" t="s">
        <v>152</v>
      </c>
    </row>
    <row r="36" spans="2:3" x14ac:dyDescent="0.25">
      <c r="B36" s="27" t="s">
        <v>57</v>
      </c>
    </row>
    <row r="37" spans="2:3" x14ac:dyDescent="0.25">
      <c r="B37" s="80" t="s">
        <v>153</v>
      </c>
      <c r="C37" s="82"/>
    </row>
    <row r="38" spans="2:3" x14ac:dyDescent="0.25">
      <c r="B38" s="67" t="s">
        <v>121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154</v>
      </c>
      <c r="C53" s="62"/>
    </row>
    <row r="54" spans="2:3" x14ac:dyDescent="0.25">
      <c r="B54" s="80" t="s">
        <v>155</v>
      </c>
      <c r="C54" s="62"/>
    </row>
    <row r="55" spans="2:3" x14ac:dyDescent="0.25">
      <c r="B55" s="80" t="s">
        <v>122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156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157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56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158</v>
      </c>
      <c r="C75" s="82"/>
    </row>
    <row r="76" spans="2:3" x14ac:dyDescent="0.25">
      <c r="B76" s="61" t="s">
        <v>159</v>
      </c>
      <c r="C76" s="62"/>
    </row>
    <row r="77" spans="2:3" x14ac:dyDescent="0.25">
      <c r="B77" s="61" t="s">
        <v>160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161</v>
      </c>
      <c r="C82" s="62"/>
    </row>
    <row r="83" spans="2:4" x14ac:dyDescent="0.25">
      <c r="B83" s="61" t="s">
        <v>162</v>
      </c>
      <c r="C83" s="62"/>
    </row>
    <row r="84" spans="2:4" x14ac:dyDescent="0.25">
      <c r="B84" s="61" t="s">
        <v>163</v>
      </c>
      <c r="C84" s="62"/>
    </row>
    <row r="85" spans="2:4" x14ac:dyDescent="0.25">
      <c r="B85" s="61" t="s">
        <v>164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2024-04-12T12:12:54Z</dcterms:modified>
</cp:coreProperties>
</file>