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8,24 Сочи Ост\"/>
    </mc:Choice>
  </mc:AlternateContent>
  <xr:revisionPtr revIDLastSave="0" documentId="13_ncr:1_{BCB11C0A-9B92-4830-9C52-4D0E8FE62A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Q8" i="1" s="1"/>
  <c r="O9" i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O18" i="1"/>
  <c r="Q18" i="1" s="1"/>
  <c r="O19" i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O31" i="1"/>
  <c r="O32" i="1"/>
  <c r="O33" i="1"/>
  <c r="O34" i="1"/>
  <c r="Q34" i="1" s="1"/>
  <c r="O35" i="1"/>
  <c r="Q35" i="1" s="1"/>
  <c r="O36" i="1"/>
  <c r="O37" i="1"/>
  <c r="Q37" i="1" s="1"/>
  <c r="O38" i="1"/>
  <c r="Q38" i="1" s="1"/>
  <c r="O39" i="1"/>
  <c r="O40" i="1"/>
  <c r="Q40" i="1" s="1"/>
  <c r="O41" i="1"/>
  <c r="O42" i="1"/>
  <c r="Q42" i="1" s="1"/>
  <c r="O43" i="1"/>
  <c r="O44" i="1"/>
  <c r="Q44" i="1" s="1"/>
  <c r="O45" i="1"/>
  <c r="O46" i="1"/>
  <c r="Q46" i="1" s="1"/>
  <c r="O47" i="1"/>
  <c r="O48" i="1"/>
  <c r="O49" i="1"/>
  <c r="Q49" i="1" s="1"/>
  <c r="O50" i="1"/>
  <c r="Q50" i="1" s="1"/>
  <c r="O51" i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" i="1"/>
  <c r="Q6" i="1" s="1"/>
  <c r="K61" i="1" l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<sst xmlns="http://schemas.openxmlformats.org/spreadsheetml/2006/main" count="196" uniqueCount="92">
  <si>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</si>
  <si>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</si>
  <si>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</si>
  <si>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</si>
  <si>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</si>
  <si>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</si>
  <si>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</si>
  <si>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</si>
  <si>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</si>
  <si>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</si>
  <si>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</si>
  <si>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</si>
  <si>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</si>
  <si>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</si>
  <si>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</si>
  <si>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</si>
  <si>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</si>
  <si>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</si>
  <si>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</si>
  <si>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</si>
  <si>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</si>
  <si>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</si>
  <si>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26,08,</t>
  </si>
  <si>
    <t>19,08,</t>
  </si>
  <si>
    <t>12,08,</t>
  </si>
  <si>
    <t>05,08,</t>
  </si>
  <si>
    <t>29,07,</t>
  </si>
  <si>
    <t>22,07,</t>
  </si>
  <si>
    <t>15,07,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</si>
  <si>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</si>
  <si>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</si>
  <si>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</si>
  <si>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</si>
  <si>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</si>
  <si>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5478 ЭКСТРА Папа может с/к с/н в/у 1/100 8шт. 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</si>
  <si>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</si>
  <si>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</si>
  <si>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</si>
  <si>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</si>
  <si>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</si>
  <si>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</si>
  <si>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</si>
  <si>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</si>
  <si>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</si>
  <si>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</si>
  <si>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</si>
  <si>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</si>
  <si>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</si>
  <si>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</si>
  <si>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</si>
  <si>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</si>
  <si>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</si>
  <si>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</si>
  <si>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</si>
  <si>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</si>
  <si>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</si>
  <si>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</si>
  <si>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</si>
  <si>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</si>
  <si>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</si>
  <si>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</si>
  <si>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</si>
  <si>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</si>
  <si>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6554 СВИНАЯ ОСТАН.с/к в/с в/у 1/100 10 шт. ОСТАНКИНО</t>
  </si>
  <si>
    <t>6555 ПОСОЛЬСКАЯ с/к с/н в/у 1/100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</si>
  <si>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</si>
  <si>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</si>
  <si>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</si>
  <si>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</si>
  <si>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</si>
  <si>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</si>
  <si>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</si>
  <si>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</si>
  <si>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</si>
  <si>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</si>
  <si>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</si>
  <si>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</si>
  <si>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</si>
  <si>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</si>
  <si>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</si>
  <si>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</si>
  <si>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</si>
  <si>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</si>
  <si>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6825 ДОМАШНИЙ РЕЦЕПТ ПМ п/к б/о мгс 0,33 кг. ОСТАНКИНО</t>
  </si>
  <si>
    <t>6834 ПОСОЛЬСКАЯ ПМ с/к с/н в/у 1/100 10шт.  ОСТАНКИНО</t>
  </si>
  <si>
    <t>6903 СОЧНЫЕ ПМ сос п/о мгс 0.41кг_osu  ОСТАНКИНО</t>
  </si>
  <si>
    <t>6919 БЕКОН с/к с/н в/у 1/180 10шт.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</si>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</sst>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5" fillId="4" borderId="1" xfId="1" applyNumberFormat="1" applyFont="1" applyFill="1"/>
    <xf numFmtId="164" fontId="5" fillId="5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7" sqref="AE17"/>
    </sheetView>
  </sheetViews>
  <sheetFormatPr defaultRowHeight="15" x14ac:dyDescent="0.25"/>
  <cols>
    <col min="1" max="1" width="60" customWidth="1"/>
    <col min="2" max="2" width="3.5703125" customWidth="1"/>
    <col min="3" max="6" width="6" customWidth="1"/>
    <col min="7" max="7" width="0.5703125" style="8" customWidth="1"/>
    <col min="8" max="9" width="0.5703125" customWidth="1"/>
    <col min="10" max="11" width="6.85546875" customWidth="1"/>
    <col min="12" max="14" width="1.140625" customWidth="1"/>
    <col min="15" max="15" width="6.42578125" style="12" customWidth="1"/>
    <col min="16" max="16" width="0.7109375" customWidth="1"/>
    <col min="17" max="18" width="19.28515625" customWidth="1"/>
    <col min="19" max="20" width="1" customWidth="1"/>
    <col min="21" max="21" width="6.28515625" style="12" customWidth="1"/>
    <col min="22" max="26" width="6.28515625" customWidth="1"/>
    <col min="27" max="27" width="27.28515625" customWidth="1"/>
    <col min="28" max="28" width="1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9" t="s">
        <v>14</v>
      </c>
      <c r="P3" s="3" t="s">
        <v>15</v>
      </c>
      <c r="Q3" s="9" t="s">
        <v>87</v>
      </c>
      <c r="R3" s="9" t="s">
        <v>88</v>
      </c>
      <c r="S3" s="2" t="s">
        <v>16</v>
      </c>
      <c r="T3" s="2" t="s">
        <v>17</v>
      </c>
      <c r="U3" s="9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21</v>
      </c>
      <c r="O4" s="10" t="s">
        <v>22</v>
      </c>
      <c r="P4" s="1"/>
      <c r="Q4" s="1"/>
      <c r="R4" s="1"/>
      <c r="S4" s="1"/>
      <c r="T4" s="1"/>
      <c r="U4" s="10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2555.7979999999998</v>
      </c>
      <c r="F5" s="4">
        <f>SUM(F6:F498)</f>
        <v>4084.6079999999997</v>
      </c>
      <c r="G5" s="6"/>
      <c r="H5" s="1"/>
      <c r="I5" s="1"/>
      <c r="J5" s="4">
        <f t="shared" ref="J5:Q5" si="0">SUM(J6:J498)</f>
        <v>3364.81</v>
      </c>
      <c r="K5" s="4">
        <f t="shared" si="0"/>
        <v>-809.01199999999994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11">
        <f t="shared" si="0"/>
        <v>511.1595999999999</v>
      </c>
      <c r="P5" s="4">
        <f t="shared" si="0"/>
        <v>0</v>
      </c>
      <c r="Q5" s="4">
        <f t="shared" si="0"/>
        <v>392.13703127708226</v>
      </c>
      <c r="R5" s="1"/>
      <c r="S5" s="1"/>
      <c r="T5" s="1"/>
      <c r="U5" s="11">
        <f t="shared" ref="U5:Z5" si="1">SUM(U6:U498)</f>
        <v>495.20380000000006</v>
      </c>
      <c r="V5" s="4">
        <f t="shared" si="1"/>
        <v>786.23599999999988</v>
      </c>
      <c r="W5" s="4">
        <f t="shared" si="1"/>
        <v>623.92379999999991</v>
      </c>
      <c r="X5" s="4">
        <f t="shared" si="1"/>
        <v>633.35900000000004</v>
      </c>
      <c r="Y5" s="4">
        <f t="shared" si="1"/>
        <v>758.82100000000014</v>
      </c>
      <c r="Z5" s="4">
        <f t="shared" si="1"/>
        <v>652.55539999999996</v>
      </c>
      <c r="AA5" s="1"/>
      <c r="AB5" s="4">
        <f>SUM(AB6:AB498)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109</v>
      </c>
      <c r="D6" s="1">
        <v>8</v>
      </c>
      <c r="E6" s="1">
        <v>35</v>
      </c>
      <c r="F6" s="1">
        <v>79</v>
      </c>
      <c r="G6" s="6"/>
      <c r="H6" s="1"/>
      <c r="I6" s="1"/>
      <c r="J6" s="1">
        <v>35</v>
      </c>
      <c r="K6" s="1">
        <f t="shared" ref="K6:K36" si="2">E6-J6</f>
        <v>0</v>
      </c>
      <c r="L6" s="1"/>
      <c r="M6" s="1"/>
      <c r="N6" s="1"/>
      <c r="O6" s="10">
        <f>E6/5</f>
        <v>7</v>
      </c>
      <c r="P6" s="5"/>
      <c r="Q6" s="5">
        <f>O6/(U6/100)-100</f>
        <v>66.666666666666657</v>
      </c>
      <c r="R6" s="15" t="s">
        <v>91</v>
      </c>
      <c r="S6" s="1"/>
      <c r="T6" s="1"/>
      <c r="U6" s="10">
        <v>4.2</v>
      </c>
      <c r="V6" s="1">
        <v>8</v>
      </c>
      <c r="W6" s="1">
        <v>5.6</v>
      </c>
      <c r="X6" s="1">
        <v>6.6</v>
      </c>
      <c r="Y6" s="1">
        <v>6</v>
      </c>
      <c r="Z6" s="1">
        <v>6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2.6709999999999998</v>
      </c>
      <c r="D7" s="1">
        <v>24.378</v>
      </c>
      <c r="E7" s="1">
        <v>-4.8000000000000001E-2</v>
      </c>
      <c r="F7" s="1">
        <v>27.048999999999999</v>
      </c>
      <c r="G7" s="6">
        <v>1</v>
      </c>
      <c r="H7" s="1"/>
      <c r="I7" s="1">
        <v>4063</v>
      </c>
      <c r="J7" s="1">
        <v>8.1999999999999993</v>
      </c>
      <c r="K7" s="1">
        <f t="shared" si="2"/>
        <v>-8.2479999999999993</v>
      </c>
      <c r="L7" s="1"/>
      <c r="M7" s="1"/>
      <c r="N7" s="1"/>
      <c r="O7" s="10">
        <f t="shared" ref="O7:O61" si="3">E7/5</f>
        <v>-9.6000000000000009E-3</v>
      </c>
      <c r="P7" s="5"/>
      <c r="Q7" s="5"/>
      <c r="R7" s="13" t="s">
        <v>89</v>
      </c>
      <c r="S7" s="1"/>
      <c r="T7" s="1"/>
      <c r="U7" s="10">
        <v>1.6435999999999999</v>
      </c>
      <c r="V7" s="1">
        <v>0.54580000000000006</v>
      </c>
      <c r="W7" s="1">
        <v>1.9064000000000001</v>
      </c>
      <c r="X7" s="1">
        <v>1.8859999999999999</v>
      </c>
      <c r="Y7" s="1">
        <v>3.2364000000000002</v>
      </c>
      <c r="Z7" s="1">
        <v>1.3488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59</v>
      </c>
      <c r="D8" s="1">
        <v>81</v>
      </c>
      <c r="E8" s="1">
        <v>24</v>
      </c>
      <c r="F8" s="1">
        <v>115</v>
      </c>
      <c r="G8" s="6">
        <v>0.25</v>
      </c>
      <c r="H8" s="1"/>
      <c r="I8" s="1">
        <v>5015</v>
      </c>
      <c r="J8" s="1">
        <v>55</v>
      </c>
      <c r="K8" s="1">
        <f t="shared" si="2"/>
        <v>-31</v>
      </c>
      <c r="L8" s="1"/>
      <c r="M8" s="1"/>
      <c r="N8" s="1"/>
      <c r="O8" s="10">
        <f t="shared" si="3"/>
        <v>4.8</v>
      </c>
      <c r="P8" s="5"/>
      <c r="Q8" s="5">
        <f t="shared" ref="Q8:Q61" si="4">O8/(U8/100)-100</f>
        <v>-25</v>
      </c>
      <c r="R8" s="14" t="s">
        <v>90</v>
      </c>
      <c r="S8" s="1"/>
      <c r="T8" s="1"/>
      <c r="U8" s="10">
        <v>6.4</v>
      </c>
      <c r="V8" s="1">
        <v>14.4</v>
      </c>
      <c r="W8" s="1">
        <v>7.4</v>
      </c>
      <c r="X8" s="1">
        <v>15.8</v>
      </c>
      <c r="Y8" s="1">
        <v>6.8</v>
      </c>
      <c r="Z8" s="1">
        <v>14.2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30</v>
      </c>
      <c r="C9" s="1">
        <v>-168</v>
      </c>
      <c r="D9" s="1"/>
      <c r="E9" s="1"/>
      <c r="F9" s="1">
        <v>-168</v>
      </c>
      <c r="G9" s="6"/>
      <c r="H9" s="1"/>
      <c r="I9" s="1"/>
      <c r="J9" s="1"/>
      <c r="K9" s="1">
        <f t="shared" si="2"/>
        <v>0</v>
      </c>
      <c r="L9" s="1"/>
      <c r="M9" s="1"/>
      <c r="N9" s="1"/>
      <c r="O9" s="10">
        <f t="shared" si="3"/>
        <v>0</v>
      </c>
      <c r="P9" s="5"/>
      <c r="Q9" s="5"/>
      <c r="R9" s="1"/>
      <c r="S9" s="1"/>
      <c r="T9" s="1"/>
      <c r="U9" s="10">
        <v>0</v>
      </c>
      <c r="V9" s="1">
        <v>33.6</v>
      </c>
      <c r="W9" s="1">
        <v>0</v>
      </c>
      <c r="X9" s="1">
        <v>0</v>
      </c>
      <c r="Y9" s="1">
        <v>0</v>
      </c>
      <c r="Z9" s="1"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37</v>
      </c>
      <c r="D10" s="1">
        <v>107</v>
      </c>
      <c r="E10" s="1">
        <v>44</v>
      </c>
      <c r="F10" s="1">
        <v>99</v>
      </c>
      <c r="G10" s="6">
        <v>0.25</v>
      </c>
      <c r="H10" s="1"/>
      <c r="I10" s="1">
        <v>5483</v>
      </c>
      <c r="J10" s="1">
        <v>42</v>
      </c>
      <c r="K10" s="1">
        <f t="shared" si="2"/>
        <v>2</v>
      </c>
      <c r="L10" s="1"/>
      <c r="M10" s="1"/>
      <c r="N10" s="1"/>
      <c r="O10" s="10">
        <f t="shared" si="3"/>
        <v>8.8000000000000007</v>
      </c>
      <c r="P10" s="5"/>
      <c r="Q10" s="5">
        <f t="shared" si="4"/>
        <v>37.5</v>
      </c>
      <c r="R10" s="15" t="s">
        <v>91</v>
      </c>
      <c r="S10" s="1"/>
      <c r="T10" s="1"/>
      <c r="U10" s="10">
        <v>6.4</v>
      </c>
      <c r="V10" s="1">
        <v>10.6</v>
      </c>
      <c r="W10" s="1">
        <v>6.6</v>
      </c>
      <c r="X10" s="1">
        <v>7</v>
      </c>
      <c r="Y10" s="1">
        <v>7.2</v>
      </c>
      <c r="Z10" s="1">
        <v>3.6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30</v>
      </c>
      <c r="C11" s="1">
        <v>230.81800000000001</v>
      </c>
      <c r="D11" s="1">
        <v>68</v>
      </c>
      <c r="E11" s="1">
        <v>314</v>
      </c>
      <c r="F11" s="1">
        <v>-20.181999999999999</v>
      </c>
      <c r="G11" s="6">
        <v>0.15</v>
      </c>
      <c r="H11" s="1"/>
      <c r="I11" s="1">
        <v>5679</v>
      </c>
      <c r="J11" s="1">
        <v>319</v>
      </c>
      <c r="K11" s="1">
        <f t="shared" si="2"/>
        <v>-5</v>
      </c>
      <c r="L11" s="1"/>
      <c r="M11" s="1"/>
      <c r="N11" s="1"/>
      <c r="O11" s="10">
        <f t="shared" si="3"/>
        <v>62.8</v>
      </c>
      <c r="P11" s="5"/>
      <c r="Q11" s="5">
        <f t="shared" si="4"/>
        <v>86.904761904761898</v>
      </c>
      <c r="R11" s="15" t="s">
        <v>91</v>
      </c>
      <c r="S11" s="1"/>
      <c r="T11" s="1"/>
      <c r="U11" s="10">
        <v>33.6</v>
      </c>
      <c r="V11" s="1">
        <v>45.8</v>
      </c>
      <c r="W11" s="1">
        <v>32</v>
      </c>
      <c r="X11" s="1">
        <v>13.2</v>
      </c>
      <c r="Y11" s="1">
        <v>77.2</v>
      </c>
      <c r="Z11" s="1">
        <v>11.4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296</v>
      </c>
      <c r="D12" s="1">
        <v>67</v>
      </c>
      <c r="E12" s="1">
        <v>332</v>
      </c>
      <c r="F12" s="1">
        <v>27</v>
      </c>
      <c r="G12" s="6">
        <v>0.12</v>
      </c>
      <c r="H12" s="1"/>
      <c r="I12" s="1">
        <v>5682</v>
      </c>
      <c r="J12" s="1">
        <v>336</v>
      </c>
      <c r="K12" s="1">
        <f t="shared" si="2"/>
        <v>-4</v>
      </c>
      <c r="L12" s="1"/>
      <c r="M12" s="1"/>
      <c r="N12" s="1"/>
      <c r="O12" s="10">
        <f t="shared" si="3"/>
        <v>66.400000000000006</v>
      </c>
      <c r="P12" s="5"/>
      <c r="Q12" s="5">
        <f t="shared" si="4"/>
        <v>15.277777777777771</v>
      </c>
      <c r="R12" s="15" t="s">
        <v>91</v>
      </c>
      <c r="S12" s="1"/>
      <c r="T12" s="1"/>
      <c r="U12" s="10">
        <v>57.6</v>
      </c>
      <c r="V12" s="1">
        <v>51</v>
      </c>
      <c r="W12" s="1">
        <v>54.8</v>
      </c>
      <c r="X12" s="1">
        <v>21.8</v>
      </c>
      <c r="Y12" s="1">
        <v>88.2</v>
      </c>
      <c r="Z12" s="1">
        <v>22.2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40</v>
      </c>
      <c r="D13" s="1">
        <v>80</v>
      </c>
      <c r="E13" s="1">
        <v>33</v>
      </c>
      <c r="F13" s="1">
        <v>86</v>
      </c>
      <c r="G13" s="6">
        <v>0.22</v>
      </c>
      <c r="H13" s="1"/>
      <c r="I13" s="1">
        <v>5692</v>
      </c>
      <c r="J13" s="1">
        <v>35</v>
      </c>
      <c r="K13" s="1">
        <f t="shared" si="2"/>
        <v>-2</v>
      </c>
      <c r="L13" s="1"/>
      <c r="M13" s="1"/>
      <c r="N13" s="1"/>
      <c r="O13" s="10">
        <f t="shared" si="3"/>
        <v>6.6</v>
      </c>
      <c r="P13" s="5"/>
      <c r="Q13" s="5">
        <f t="shared" si="4"/>
        <v>-10.810810810810821</v>
      </c>
      <c r="R13" s="14" t="s">
        <v>90</v>
      </c>
      <c r="S13" s="1"/>
      <c r="T13" s="1"/>
      <c r="U13" s="10">
        <v>7.4</v>
      </c>
      <c r="V13" s="1">
        <v>10.6</v>
      </c>
      <c r="W13" s="1">
        <v>10.4</v>
      </c>
      <c r="X13" s="1">
        <v>5.6</v>
      </c>
      <c r="Y13" s="1">
        <v>6.4</v>
      </c>
      <c r="Z13" s="1">
        <v>3.4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30</v>
      </c>
      <c r="C14" s="1">
        <v>80</v>
      </c>
      <c r="D14" s="1">
        <v>82</v>
      </c>
      <c r="E14" s="1">
        <v>59</v>
      </c>
      <c r="F14" s="1">
        <v>100</v>
      </c>
      <c r="G14" s="6">
        <v>0.25</v>
      </c>
      <c r="H14" s="1"/>
      <c r="I14" s="1">
        <v>5706</v>
      </c>
      <c r="J14" s="1">
        <v>56</v>
      </c>
      <c r="K14" s="1">
        <f t="shared" si="2"/>
        <v>3</v>
      </c>
      <c r="L14" s="1"/>
      <c r="M14" s="1"/>
      <c r="N14" s="1"/>
      <c r="O14" s="10">
        <f t="shared" si="3"/>
        <v>11.8</v>
      </c>
      <c r="P14" s="5"/>
      <c r="Q14" s="5">
        <f t="shared" si="4"/>
        <v>63.888888888888886</v>
      </c>
      <c r="R14" s="15" t="s">
        <v>91</v>
      </c>
      <c r="S14" s="1"/>
      <c r="T14" s="1"/>
      <c r="U14" s="10">
        <v>7.2</v>
      </c>
      <c r="V14" s="1">
        <v>20.399999999999999</v>
      </c>
      <c r="W14" s="1">
        <v>19</v>
      </c>
      <c r="X14" s="1">
        <v>16.8</v>
      </c>
      <c r="Y14" s="1">
        <v>9</v>
      </c>
      <c r="Z14" s="1">
        <v>17.8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32</v>
      </c>
      <c r="C15" s="1">
        <v>78.385000000000005</v>
      </c>
      <c r="D15" s="1">
        <v>2.0219999999999998</v>
      </c>
      <c r="E15" s="1">
        <v>42.106000000000002</v>
      </c>
      <c r="F15" s="1">
        <v>4.2389999999999999</v>
      </c>
      <c r="G15" s="6">
        <v>1</v>
      </c>
      <c r="H15" s="1"/>
      <c r="I15" s="1">
        <v>6113</v>
      </c>
      <c r="J15" s="1">
        <v>44.11</v>
      </c>
      <c r="K15" s="1">
        <f t="shared" si="2"/>
        <v>-2.0039999999999978</v>
      </c>
      <c r="L15" s="1"/>
      <c r="M15" s="1"/>
      <c r="N15" s="1"/>
      <c r="O15" s="10">
        <f t="shared" si="3"/>
        <v>8.4212000000000007</v>
      </c>
      <c r="P15" s="5"/>
      <c r="Q15" s="5">
        <f t="shared" si="4"/>
        <v>6.2156298874930656</v>
      </c>
      <c r="R15" s="15" t="s">
        <v>91</v>
      </c>
      <c r="S15" s="1"/>
      <c r="T15" s="1"/>
      <c r="U15" s="10">
        <v>7.9284000000000008</v>
      </c>
      <c r="V15" s="1">
        <v>8.6945999999999994</v>
      </c>
      <c r="W15" s="1">
        <v>16.093800000000002</v>
      </c>
      <c r="X15" s="1">
        <v>7.5922000000000001</v>
      </c>
      <c r="Y15" s="1">
        <v>8.8987999999999996</v>
      </c>
      <c r="Z15" s="1">
        <v>14.763999999999999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30</v>
      </c>
      <c r="C16" s="1">
        <v>290</v>
      </c>
      <c r="D16" s="1"/>
      <c r="E16" s="1">
        <v>155</v>
      </c>
      <c r="F16" s="1">
        <v>135</v>
      </c>
      <c r="G16" s="6"/>
      <c r="H16" s="1"/>
      <c r="I16" s="1"/>
      <c r="J16" s="1">
        <v>155</v>
      </c>
      <c r="K16" s="1">
        <f t="shared" si="2"/>
        <v>0</v>
      </c>
      <c r="L16" s="1"/>
      <c r="M16" s="1"/>
      <c r="N16" s="1"/>
      <c r="O16" s="10">
        <f t="shared" si="3"/>
        <v>31</v>
      </c>
      <c r="P16" s="5"/>
      <c r="Q16" s="5">
        <f t="shared" si="4"/>
        <v>106.66666666666669</v>
      </c>
      <c r="R16" s="15" t="s">
        <v>91</v>
      </c>
      <c r="S16" s="1"/>
      <c r="T16" s="1"/>
      <c r="U16" s="10">
        <v>15</v>
      </c>
      <c r="V16" s="1">
        <v>45.2</v>
      </c>
      <c r="W16" s="1">
        <v>27.4</v>
      </c>
      <c r="X16" s="1">
        <v>74</v>
      </c>
      <c r="Y16" s="1">
        <v>0.4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30</v>
      </c>
      <c r="C17" s="1">
        <v>-10</v>
      </c>
      <c r="D17" s="1"/>
      <c r="E17" s="1">
        <v>-2</v>
      </c>
      <c r="F17" s="1">
        <v>-10</v>
      </c>
      <c r="G17" s="6">
        <v>0.09</v>
      </c>
      <c r="H17" s="1"/>
      <c r="I17" s="1"/>
      <c r="J17" s="1"/>
      <c r="K17" s="1">
        <f t="shared" si="2"/>
        <v>-2</v>
      </c>
      <c r="L17" s="1"/>
      <c r="M17" s="1"/>
      <c r="N17" s="1"/>
      <c r="O17" s="10">
        <f t="shared" si="3"/>
        <v>-0.4</v>
      </c>
      <c r="P17" s="5"/>
      <c r="Q17" s="5"/>
      <c r="R17" s="1"/>
      <c r="S17" s="1"/>
      <c r="T17" s="1"/>
      <c r="U17" s="10">
        <v>-0.6</v>
      </c>
      <c r="V17" s="1">
        <v>13.4</v>
      </c>
      <c r="W17" s="1">
        <v>4.4000000000000004</v>
      </c>
      <c r="X17" s="1">
        <v>-0.2</v>
      </c>
      <c r="Y17" s="1">
        <v>-0.8</v>
      </c>
      <c r="Z17" s="1">
        <v>14.8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30</v>
      </c>
      <c r="C18" s="1">
        <v>14</v>
      </c>
      <c r="D18" s="1"/>
      <c r="E18" s="1">
        <v>1</v>
      </c>
      <c r="F18" s="1">
        <v>13</v>
      </c>
      <c r="G18" s="6">
        <v>0.09</v>
      </c>
      <c r="H18" s="1"/>
      <c r="I18" s="1"/>
      <c r="J18" s="1">
        <v>31</v>
      </c>
      <c r="K18" s="1">
        <f t="shared" si="2"/>
        <v>-30</v>
      </c>
      <c r="L18" s="1"/>
      <c r="M18" s="1"/>
      <c r="N18" s="1"/>
      <c r="O18" s="10">
        <f t="shared" si="3"/>
        <v>0.2</v>
      </c>
      <c r="P18" s="5"/>
      <c r="Q18" s="5">
        <f t="shared" si="4"/>
        <v>-98</v>
      </c>
      <c r="R18" s="14" t="s">
        <v>90</v>
      </c>
      <c r="S18" s="1"/>
      <c r="T18" s="1"/>
      <c r="U18" s="10">
        <v>10</v>
      </c>
      <c r="V18" s="1">
        <v>1.8</v>
      </c>
      <c r="W18" s="1">
        <v>-0.4</v>
      </c>
      <c r="X18" s="1">
        <v>8.1999999999999993</v>
      </c>
      <c r="Y18" s="1">
        <v>4.2</v>
      </c>
      <c r="Z18" s="1">
        <v>4.2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1</v>
      </c>
      <c r="D19" s="1"/>
      <c r="E19" s="1">
        <v>-5</v>
      </c>
      <c r="F19" s="1">
        <v>-1</v>
      </c>
      <c r="G19" s="6">
        <v>0.09</v>
      </c>
      <c r="H19" s="1"/>
      <c r="I19" s="1">
        <v>6228</v>
      </c>
      <c r="J19" s="1">
        <v>11</v>
      </c>
      <c r="K19" s="1">
        <f t="shared" si="2"/>
        <v>-16</v>
      </c>
      <c r="L19" s="1"/>
      <c r="M19" s="1"/>
      <c r="N19" s="1"/>
      <c r="O19" s="10">
        <f t="shared" si="3"/>
        <v>-1</v>
      </c>
      <c r="P19" s="5"/>
      <c r="Q19" s="5"/>
      <c r="R19" s="1"/>
      <c r="S19" s="1"/>
      <c r="T19" s="1"/>
      <c r="U19" s="10">
        <v>8.6</v>
      </c>
      <c r="V19" s="1">
        <v>11.6</v>
      </c>
      <c r="W19" s="1">
        <v>9.1999999999999993</v>
      </c>
      <c r="X19" s="1">
        <v>8</v>
      </c>
      <c r="Y19" s="1">
        <v>4.5999999999999996</v>
      </c>
      <c r="Z19" s="1">
        <v>5.8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37</v>
      </c>
      <c r="D20" s="1"/>
      <c r="E20" s="1">
        <v>2</v>
      </c>
      <c r="F20" s="1">
        <v>35</v>
      </c>
      <c r="G20" s="6">
        <v>0</v>
      </c>
      <c r="H20" s="1"/>
      <c r="I20" s="1"/>
      <c r="J20" s="1">
        <v>2</v>
      </c>
      <c r="K20" s="1">
        <f t="shared" si="2"/>
        <v>0</v>
      </c>
      <c r="L20" s="1"/>
      <c r="M20" s="1"/>
      <c r="N20" s="1"/>
      <c r="O20" s="10">
        <f t="shared" si="3"/>
        <v>0.4</v>
      </c>
      <c r="P20" s="5"/>
      <c r="Q20" s="5">
        <f t="shared" si="4"/>
        <v>-166.66666666666669</v>
      </c>
      <c r="R20" s="14" t="s">
        <v>90</v>
      </c>
      <c r="S20" s="1"/>
      <c r="T20" s="1"/>
      <c r="U20" s="10">
        <v>-0.6</v>
      </c>
      <c r="V20" s="1">
        <v>0</v>
      </c>
      <c r="W20" s="1">
        <v>0.4</v>
      </c>
      <c r="X20" s="1">
        <v>0</v>
      </c>
      <c r="Y20" s="1">
        <v>0</v>
      </c>
      <c r="Z20" s="1"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>
        <v>111</v>
      </c>
      <c r="D21" s="1"/>
      <c r="E21" s="1">
        <v>40</v>
      </c>
      <c r="F21" s="1">
        <v>70</v>
      </c>
      <c r="G21" s="6">
        <v>0.4</v>
      </c>
      <c r="H21" s="1"/>
      <c r="I21" s="1">
        <v>6268</v>
      </c>
      <c r="J21" s="1">
        <v>37</v>
      </c>
      <c r="K21" s="1">
        <f t="shared" si="2"/>
        <v>3</v>
      </c>
      <c r="L21" s="1"/>
      <c r="M21" s="1"/>
      <c r="N21" s="1"/>
      <c r="O21" s="10">
        <f t="shared" si="3"/>
        <v>8</v>
      </c>
      <c r="P21" s="5"/>
      <c r="Q21" s="5">
        <f t="shared" si="4"/>
        <v>-32.203389830508485</v>
      </c>
      <c r="R21" s="14" t="s">
        <v>90</v>
      </c>
      <c r="S21" s="1"/>
      <c r="T21" s="1"/>
      <c r="U21" s="10">
        <v>11.8</v>
      </c>
      <c r="V21" s="1">
        <v>13</v>
      </c>
      <c r="W21" s="1">
        <v>13</v>
      </c>
      <c r="X21" s="1">
        <v>8.4</v>
      </c>
      <c r="Y21" s="1">
        <v>10.6</v>
      </c>
      <c r="Z21" s="1">
        <v>7.6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30</v>
      </c>
      <c r="C22" s="1">
        <v>71</v>
      </c>
      <c r="D22" s="1">
        <v>6</v>
      </c>
      <c r="E22" s="1">
        <v>58</v>
      </c>
      <c r="F22" s="1">
        <v>14</v>
      </c>
      <c r="G22" s="6">
        <v>0.15</v>
      </c>
      <c r="H22" s="1"/>
      <c r="I22" s="1">
        <v>6279</v>
      </c>
      <c r="J22" s="1">
        <v>89</v>
      </c>
      <c r="K22" s="1">
        <f t="shared" si="2"/>
        <v>-31</v>
      </c>
      <c r="L22" s="1"/>
      <c r="M22" s="1"/>
      <c r="N22" s="1"/>
      <c r="O22" s="10">
        <f t="shared" si="3"/>
        <v>11.6</v>
      </c>
      <c r="P22" s="5"/>
      <c r="Q22" s="5">
        <f t="shared" si="4"/>
        <v>-58.571428571428577</v>
      </c>
      <c r="R22" s="14" t="s">
        <v>90</v>
      </c>
      <c r="S22" s="1"/>
      <c r="T22" s="1"/>
      <c r="U22" s="10">
        <v>28</v>
      </c>
      <c r="V22" s="1">
        <v>27.8</v>
      </c>
      <c r="W22" s="1">
        <v>20</v>
      </c>
      <c r="X22" s="1">
        <v>27.6</v>
      </c>
      <c r="Y22" s="1">
        <v>22</v>
      </c>
      <c r="Z22" s="1">
        <v>20.399999999999999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32</v>
      </c>
      <c r="C23" s="1">
        <v>14.211</v>
      </c>
      <c r="D23" s="1">
        <v>2.7440000000000002</v>
      </c>
      <c r="E23" s="1">
        <v>20.74</v>
      </c>
      <c r="F23" s="1">
        <v>-3.7850000000000001</v>
      </c>
      <c r="G23" s="6"/>
      <c r="H23" s="1"/>
      <c r="I23" s="1"/>
      <c r="J23" s="1">
        <v>17.5</v>
      </c>
      <c r="K23" s="1">
        <f t="shared" si="2"/>
        <v>3.2399999999999984</v>
      </c>
      <c r="L23" s="1"/>
      <c r="M23" s="1"/>
      <c r="N23" s="1"/>
      <c r="O23" s="10">
        <f t="shared" si="3"/>
        <v>4.1479999999999997</v>
      </c>
      <c r="P23" s="5"/>
      <c r="Q23" s="5">
        <f t="shared" si="4"/>
        <v>115.21220296772853</v>
      </c>
      <c r="R23" s="15" t="s">
        <v>91</v>
      </c>
      <c r="S23" s="1"/>
      <c r="T23" s="1"/>
      <c r="U23" s="10">
        <v>1.9274</v>
      </c>
      <c r="V23" s="1">
        <v>3.1956000000000002</v>
      </c>
      <c r="W23" s="1">
        <v>4.1235999999999997</v>
      </c>
      <c r="X23" s="1">
        <v>1.8808</v>
      </c>
      <c r="Y23" s="1">
        <v>4.4857999999999993</v>
      </c>
      <c r="Z23" s="1">
        <v>4.4426000000000014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30</v>
      </c>
      <c r="C24" s="1">
        <v>131</v>
      </c>
      <c r="D24" s="1">
        <v>9</v>
      </c>
      <c r="E24" s="1">
        <v>58</v>
      </c>
      <c r="F24" s="1">
        <v>81</v>
      </c>
      <c r="G24" s="6"/>
      <c r="H24" s="1"/>
      <c r="I24" s="1"/>
      <c r="J24" s="1">
        <v>59</v>
      </c>
      <c r="K24" s="1">
        <f t="shared" si="2"/>
        <v>-1</v>
      </c>
      <c r="L24" s="1"/>
      <c r="M24" s="1"/>
      <c r="N24" s="1"/>
      <c r="O24" s="10">
        <f t="shared" si="3"/>
        <v>11.6</v>
      </c>
      <c r="P24" s="5"/>
      <c r="Q24" s="5">
        <f t="shared" si="4"/>
        <v>26.086956521739125</v>
      </c>
      <c r="R24" s="15" t="s">
        <v>91</v>
      </c>
      <c r="S24" s="1"/>
      <c r="T24" s="1"/>
      <c r="U24" s="10">
        <v>9.1999999999999993</v>
      </c>
      <c r="V24" s="1">
        <v>13.2</v>
      </c>
      <c r="W24" s="1">
        <v>12.6</v>
      </c>
      <c r="X24" s="1">
        <v>7.2</v>
      </c>
      <c r="Y24" s="1">
        <v>9.1999999999999993</v>
      </c>
      <c r="Z24" s="1">
        <v>11.4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30</v>
      </c>
      <c r="C25" s="1">
        <v>159</v>
      </c>
      <c r="D25" s="1">
        <v>115</v>
      </c>
      <c r="E25" s="1">
        <v>105</v>
      </c>
      <c r="F25" s="1">
        <v>158</v>
      </c>
      <c r="G25" s="6">
        <v>0.4</v>
      </c>
      <c r="H25" s="1"/>
      <c r="I25" s="1">
        <v>6333</v>
      </c>
      <c r="J25" s="1">
        <v>109</v>
      </c>
      <c r="K25" s="1">
        <f t="shared" si="2"/>
        <v>-4</v>
      </c>
      <c r="L25" s="1"/>
      <c r="M25" s="1"/>
      <c r="N25" s="1"/>
      <c r="O25" s="10">
        <f t="shared" si="3"/>
        <v>21</v>
      </c>
      <c r="P25" s="5"/>
      <c r="Q25" s="5">
        <f t="shared" si="4"/>
        <v>64.0625</v>
      </c>
      <c r="R25" s="15" t="s">
        <v>91</v>
      </c>
      <c r="S25" s="1"/>
      <c r="T25" s="1"/>
      <c r="U25" s="10">
        <v>12.8</v>
      </c>
      <c r="V25" s="1">
        <v>31.8</v>
      </c>
      <c r="W25" s="1">
        <v>29.4</v>
      </c>
      <c r="X25" s="1">
        <v>24.4</v>
      </c>
      <c r="Y25" s="1">
        <v>21.6</v>
      </c>
      <c r="Z25" s="1">
        <v>36.200000000000003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30</v>
      </c>
      <c r="C26" s="1">
        <v>31</v>
      </c>
      <c r="D26" s="1">
        <v>26</v>
      </c>
      <c r="E26" s="1">
        <v>18</v>
      </c>
      <c r="F26" s="1">
        <v>36</v>
      </c>
      <c r="G26" s="6">
        <v>0.5</v>
      </c>
      <c r="H26" s="1"/>
      <c r="I26" s="1">
        <v>6337</v>
      </c>
      <c r="J26" s="1">
        <v>21</v>
      </c>
      <c r="K26" s="1">
        <f t="shared" si="2"/>
        <v>-3</v>
      </c>
      <c r="L26" s="1"/>
      <c r="M26" s="1"/>
      <c r="N26" s="1"/>
      <c r="O26" s="10">
        <f t="shared" si="3"/>
        <v>3.6</v>
      </c>
      <c r="P26" s="5"/>
      <c r="Q26" s="5">
        <f t="shared" si="4"/>
        <v>-28</v>
      </c>
      <c r="R26" s="14" t="s">
        <v>90</v>
      </c>
      <c r="S26" s="1"/>
      <c r="T26" s="1"/>
      <c r="U26" s="10">
        <v>5</v>
      </c>
      <c r="V26" s="1">
        <v>6.2</v>
      </c>
      <c r="W26" s="1">
        <v>3.8</v>
      </c>
      <c r="X26" s="1">
        <v>3.6</v>
      </c>
      <c r="Y26" s="1">
        <v>3.6</v>
      </c>
      <c r="Z26" s="1">
        <v>2.6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30</v>
      </c>
      <c r="C27" s="1">
        <v>223</v>
      </c>
      <c r="D27" s="1"/>
      <c r="E27" s="1">
        <v>11</v>
      </c>
      <c r="F27" s="1">
        <v>211</v>
      </c>
      <c r="G27" s="6"/>
      <c r="H27" s="1"/>
      <c r="I27" s="1"/>
      <c r="J27" s="1">
        <v>12</v>
      </c>
      <c r="K27" s="1">
        <f t="shared" si="2"/>
        <v>-1</v>
      </c>
      <c r="L27" s="1"/>
      <c r="M27" s="1"/>
      <c r="N27" s="1"/>
      <c r="O27" s="10">
        <f t="shared" si="3"/>
        <v>2.2000000000000002</v>
      </c>
      <c r="P27" s="5"/>
      <c r="Q27" s="5">
        <f t="shared" si="4"/>
        <v>22.222222222222214</v>
      </c>
      <c r="R27" s="15" t="s">
        <v>91</v>
      </c>
      <c r="S27" s="1"/>
      <c r="T27" s="1"/>
      <c r="U27" s="10">
        <v>1.8</v>
      </c>
      <c r="V27" s="1">
        <v>5.4</v>
      </c>
      <c r="W27" s="1">
        <v>2.2000000000000002</v>
      </c>
      <c r="X27" s="1">
        <v>3.4</v>
      </c>
      <c r="Y27" s="1">
        <v>0</v>
      </c>
      <c r="Z27" s="1"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30</v>
      </c>
      <c r="C28" s="1">
        <v>73</v>
      </c>
      <c r="D28" s="1">
        <v>52</v>
      </c>
      <c r="E28" s="1">
        <v>43</v>
      </c>
      <c r="F28" s="1">
        <v>70</v>
      </c>
      <c r="G28" s="6">
        <v>0.4</v>
      </c>
      <c r="H28" s="1"/>
      <c r="I28" s="1">
        <v>6353</v>
      </c>
      <c r="J28" s="1">
        <v>51</v>
      </c>
      <c r="K28" s="1">
        <f t="shared" si="2"/>
        <v>-8</v>
      </c>
      <c r="L28" s="1"/>
      <c r="M28" s="1"/>
      <c r="N28" s="1"/>
      <c r="O28" s="10">
        <f t="shared" si="3"/>
        <v>8.6</v>
      </c>
      <c r="P28" s="5"/>
      <c r="Q28" s="5">
        <f t="shared" si="4"/>
        <v>-25.862068965517238</v>
      </c>
      <c r="R28" s="14" t="s">
        <v>90</v>
      </c>
      <c r="S28" s="1"/>
      <c r="T28" s="1"/>
      <c r="U28" s="10">
        <v>11.6</v>
      </c>
      <c r="V28" s="1">
        <v>11.4</v>
      </c>
      <c r="W28" s="1">
        <v>9</v>
      </c>
      <c r="X28" s="1">
        <v>13.8</v>
      </c>
      <c r="Y28" s="1">
        <v>12.8</v>
      </c>
      <c r="Z28" s="1">
        <v>9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30</v>
      </c>
      <c r="C29" s="1">
        <v>53</v>
      </c>
      <c r="D29" s="1">
        <v>33</v>
      </c>
      <c r="E29" s="1">
        <v>21</v>
      </c>
      <c r="F29" s="1">
        <v>59</v>
      </c>
      <c r="G29" s="6">
        <v>0.4</v>
      </c>
      <c r="H29" s="1"/>
      <c r="I29" s="1">
        <v>6392</v>
      </c>
      <c r="J29" s="1">
        <v>49</v>
      </c>
      <c r="K29" s="1">
        <f t="shared" si="2"/>
        <v>-28</v>
      </c>
      <c r="L29" s="1"/>
      <c r="M29" s="1"/>
      <c r="N29" s="1"/>
      <c r="O29" s="10">
        <f t="shared" si="3"/>
        <v>4.2</v>
      </c>
      <c r="P29" s="5"/>
      <c r="Q29" s="5">
        <f t="shared" si="4"/>
        <v>-54.347826086956516</v>
      </c>
      <c r="R29" s="14" t="s">
        <v>90</v>
      </c>
      <c r="S29" s="1"/>
      <c r="T29" s="1"/>
      <c r="U29" s="10">
        <v>9.1999999999999993</v>
      </c>
      <c r="V29" s="1">
        <v>10.8</v>
      </c>
      <c r="W29" s="1">
        <v>9.4</v>
      </c>
      <c r="X29" s="1">
        <v>9</v>
      </c>
      <c r="Y29" s="1">
        <v>8</v>
      </c>
      <c r="Z29" s="1">
        <v>7.6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30</v>
      </c>
      <c r="C30" s="1">
        <v>9</v>
      </c>
      <c r="D30" s="1"/>
      <c r="E30" s="1"/>
      <c r="F30" s="1">
        <v>8</v>
      </c>
      <c r="G30" s="6">
        <v>0.38</v>
      </c>
      <c r="H30" s="1"/>
      <c r="I30" s="1">
        <v>6439</v>
      </c>
      <c r="J30" s="1">
        <v>1</v>
      </c>
      <c r="K30" s="1">
        <f t="shared" si="2"/>
        <v>-1</v>
      </c>
      <c r="L30" s="1"/>
      <c r="M30" s="1"/>
      <c r="N30" s="1"/>
      <c r="O30" s="10">
        <f t="shared" si="3"/>
        <v>0</v>
      </c>
      <c r="P30" s="5"/>
      <c r="Q30" s="5"/>
      <c r="R30" s="13" t="s">
        <v>89</v>
      </c>
      <c r="S30" s="1"/>
      <c r="T30" s="1"/>
      <c r="U30" s="10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30</v>
      </c>
      <c r="C31" s="1">
        <v>-25</v>
      </c>
      <c r="D31" s="1">
        <v>25</v>
      </c>
      <c r="E31" s="1">
        <v>-1</v>
      </c>
      <c r="F31" s="1"/>
      <c r="G31" s="6"/>
      <c r="H31" s="1"/>
      <c r="I31" s="1"/>
      <c r="J31" s="1"/>
      <c r="K31" s="1">
        <f t="shared" si="2"/>
        <v>-1</v>
      </c>
      <c r="L31" s="1"/>
      <c r="M31" s="1"/>
      <c r="N31" s="1"/>
      <c r="O31" s="10">
        <f t="shared" si="3"/>
        <v>-0.2</v>
      </c>
      <c r="P31" s="5"/>
      <c r="Q31" s="5"/>
      <c r="R31" s="1"/>
      <c r="S31" s="1"/>
      <c r="T31" s="1"/>
      <c r="U31" s="10">
        <v>0</v>
      </c>
      <c r="V31" s="1">
        <v>0.8</v>
      </c>
      <c r="W31" s="1">
        <v>-0.2</v>
      </c>
      <c r="X31" s="1">
        <v>-0.2</v>
      </c>
      <c r="Y31" s="1">
        <v>2</v>
      </c>
      <c r="Z31" s="1">
        <v>9.1999999999999993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30</v>
      </c>
      <c r="C32" s="1">
        <v>2</v>
      </c>
      <c r="D32" s="1"/>
      <c r="E32" s="1">
        <v>1</v>
      </c>
      <c r="F32" s="1"/>
      <c r="G32" s="6">
        <v>0.1</v>
      </c>
      <c r="H32" s="1"/>
      <c r="I32" s="1">
        <v>6450</v>
      </c>
      <c r="J32" s="1">
        <v>4</v>
      </c>
      <c r="K32" s="1">
        <f t="shared" si="2"/>
        <v>-3</v>
      </c>
      <c r="L32" s="1"/>
      <c r="M32" s="1"/>
      <c r="N32" s="1"/>
      <c r="O32" s="10">
        <f t="shared" si="3"/>
        <v>0.2</v>
      </c>
      <c r="P32" s="5"/>
      <c r="Q32" s="5"/>
      <c r="R32" s="1"/>
      <c r="S32" s="1"/>
      <c r="T32" s="1"/>
      <c r="U32" s="10">
        <v>0</v>
      </c>
      <c r="V32" s="1">
        <v>0</v>
      </c>
      <c r="W32" s="1">
        <v>-1.2</v>
      </c>
      <c r="X32" s="1">
        <v>0.2</v>
      </c>
      <c r="Y32" s="1">
        <v>-0.4</v>
      </c>
      <c r="Z32" s="1"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30</v>
      </c>
      <c r="C33" s="1">
        <v>-45</v>
      </c>
      <c r="D33" s="1"/>
      <c r="E33" s="1">
        <v>10</v>
      </c>
      <c r="F33" s="1">
        <v>-55</v>
      </c>
      <c r="G33" s="6">
        <v>0.15</v>
      </c>
      <c r="H33" s="1"/>
      <c r="I33" s="1">
        <v>6452</v>
      </c>
      <c r="J33" s="1">
        <v>10</v>
      </c>
      <c r="K33" s="1">
        <f t="shared" si="2"/>
        <v>0</v>
      </c>
      <c r="L33" s="1"/>
      <c r="M33" s="1"/>
      <c r="N33" s="1"/>
      <c r="O33" s="10">
        <f t="shared" si="3"/>
        <v>2</v>
      </c>
      <c r="P33" s="5"/>
      <c r="Q33" s="5"/>
      <c r="R33" s="1"/>
      <c r="S33" s="1"/>
      <c r="T33" s="1"/>
      <c r="U33" s="10">
        <v>-0.4</v>
      </c>
      <c r="V33" s="1">
        <v>2.6</v>
      </c>
      <c r="W33" s="1">
        <v>-1</v>
      </c>
      <c r="X33" s="1">
        <v>-1</v>
      </c>
      <c r="Y33" s="1">
        <v>4.4000000000000004</v>
      </c>
      <c r="Z33" s="1">
        <v>45.8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59</v>
      </c>
      <c r="B34" s="1" t="s">
        <v>30</v>
      </c>
      <c r="C34" s="1">
        <v>727.47799999999995</v>
      </c>
      <c r="D34" s="1">
        <v>5</v>
      </c>
      <c r="E34" s="1">
        <v>423</v>
      </c>
      <c r="F34" s="1">
        <v>303.47800000000001</v>
      </c>
      <c r="G34" s="6">
        <v>0.1</v>
      </c>
      <c r="H34" s="1"/>
      <c r="I34" s="1">
        <v>6453</v>
      </c>
      <c r="J34" s="1">
        <v>429</v>
      </c>
      <c r="K34" s="1">
        <f t="shared" si="2"/>
        <v>-6</v>
      </c>
      <c r="L34" s="1"/>
      <c r="M34" s="1"/>
      <c r="N34" s="1"/>
      <c r="O34" s="10">
        <f t="shared" si="3"/>
        <v>84.6</v>
      </c>
      <c r="P34" s="5"/>
      <c r="Q34" s="5">
        <f t="shared" si="4"/>
        <v>499.81282436686422</v>
      </c>
      <c r="R34" s="15" t="s">
        <v>91</v>
      </c>
      <c r="S34" s="1"/>
      <c r="T34" s="1"/>
      <c r="U34" s="10">
        <v>14.1044</v>
      </c>
      <c r="V34" s="1">
        <v>58.2</v>
      </c>
      <c r="W34" s="1">
        <v>-2.2000000000000002</v>
      </c>
      <c r="X34" s="1">
        <v>0.4</v>
      </c>
      <c r="Y34" s="1">
        <v>91</v>
      </c>
      <c r="Z34" s="1">
        <v>33.799999999999997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30</v>
      </c>
      <c r="C35" s="1">
        <v>16</v>
      </c>
      <c r="D35" s="1">
        <v>575</v>
      </c>
      <c r="E35" s="1">
        <v>193</v>
      </c>
      <c r="F35" s="1">
        <v>391</v>
      </c>
      <c r="G35" s="6">
        <v>0.1</v>
      </c>
      <c r="H35" s="1"/>
      <c r="I35" s="1">
        <v>6454</v>
      </c>
      <c r="J35" s="1">
        <v>200</v>
      </c>
      <c r="K35" s="1">
        <f t="shared" si="2"/>
        <v>-7</v>
      </c>
      <c r="L35" s="1"/>
      <c r="M35" s="1"/>
      <c r="N35" s="1"/>
      <c r="O35" s="10">
        <f t="shared" si="3"/>
        <v>38.6</v>
      </c>
      <c r="P35" s="5"/>
      <c r="Q35" s="5">
        <f t="shared" si="4"/>
        <v>20.625</v>
      </c>
      <c r="R35" s="15" t="s">
        <v>91</v>
      </c>
      <c r="S35" s="1"/>
      <c r="T35" s="1"/>
      <c r="U35" s="10">
        <v>32</v>
      </c>
      <c r="V35" s="1">
        <v>37.799999999999997</v>
      </c>
      <c r="W35" s="1">
        <v>78.8</v>
      </c>
      <c r="X35" s="1">
        <v>30.6</v>
      </c>
      <c r="Y35" s="1">
        <v>71.400000000000006</v>
      </c>
      <c r="Z35" s="1">
        <v>68.400000000000006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30</v>
      </c>
      <c r="C36" s="1">
        <v>-18</v>
      </c>
      <c r="D36" s="1">
        <v>153</v>
      </c>
      <c r="E36" s="1">
        <v>-2</v>
      </c>
      <c r="F36" s="1">
        <v>135</v>
      </c>
      <c r="G36" s="6">
        <v>0.1</v>
      </c>
      <c r="H36" s="1"/>
      <c r="I36" s="1">
        <v>6459</v>
      </c>
      <c r="J36" s="1"/>
      <c r="K36" s="1">
        <f t="shared" si="2"/>
        <v>-2</v>
      </c>
      <c r="L36" s="1"/>
      <c r="M36" s="1"/>
      <c r="N36" s="1"/>
      <c r="O36" s="10">
        <f t="shared" si="3"/>
        <v>-0.4</v>
      </c>
      <c r="P36" s="5"/>
      <c r="Q36" s="5"/>
      <c r="R36" s="13" t="s">
        <v>89</v>
      </c>
      <c r="S36" s="1"/>
      <c r="T36" s="1"/>
      <c r="U36" s="10">
        <v>6.6</v>
      </c>
      <c r="V36" s="1">
        <v>43</v>
      </c>
      <c r="W36" s="1">
        <v>31.2</v>
      </c>
      <c r="X36" s="1">
        <v>43.6</v>
      </c>
      <c r="Y36" s="1">
        <v>19</v>
      </c>
      <c r="Z36" s="1">
        <v>51.8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30</v>
      </c>
      <c r="C37" s="1">
        <v>95.454999999999998</v>
      </c>
      <c r="D37" s="1">
        <v>2</v>
      </c>
      <c r="E37" s="1">
        <v>85</v>
      </c>
      <c r="F37" s="1">
        <v>3.4550000000000001</v>
      </c>
      <c r="G37" s="6">
        <v>0.15</v>
      </c>
      <c r="H37" s="1"/>
      <c r="I37" s="1">
        <v>6500</v>
      </c>
      <c r="J37" s="1">
        <v>94</v>
      </c>
      <c r="K37" s="1">
        <f t="shared" ref="K37:K61" si="5">E37-J37</f>
        <v>-9</v>
      </c>
      <c r="L37" s="1"/>
      <c r="M37" s="1"/>
      <c r="N37" s="1"/>
      <c r="O37" s="10">
        <f t="shared" si="3"/>
        <v>17</v>
      </c>
      <c r="P37" s="5"/>
      <c r="Q37" s="5">
        <f t="shared" si="4"/>
        <v>-31.451612903225808</v>
      </c>
      <c r="R37" s="14" t="s">
        <v>90</v>
      </c>
      <c r="S37" s="1"/>
      <c r="T37" s="1"/>
      <c r="U37" s="10">
        <v>24.8</v>
      </c>
      <c r="V37" s="1">
        <v>22.4</v>
      </c>
      <c r="W37" s="1">
        <v>19.399999999999999</v>
      </c>
      <c r="X37" s="1">
        <v>23.6</v>
      </c>
      <c r="Y37" s="1">
        <v>16.399999999999999</v>
      </c>
      <c r="Z37" s="1">
        <v>20.2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30</v>
      </c>
      <c r="C38" s="1">
        <v>92</v>
      </c>
      <c r="D38" s="1"/>
      <c r="E38" s="1">
        <v>11</v>
      </c>
      <c r="F38" s="1">
        <v>73</v>
      </c>
      <c r="G38" s="6"/>
      <c r="H38" s="1"/>
      <c r="I38" s="1"/>
      <c r="J38" s="1">
        <v>19</v>
      </c>
      <c r="K38" s="1">
        <f t="shared" si="5"/>
        <v>-8</v>
      </c>
      <c r="L38" s="1"/>
      <c r="M38" s="1"/>
      <c r="N38" s="1"/>
      <c r="O38" s="10">
        <f t="shared" si="3"/>
        <v>2.2000000000000002</v>
      </c>
      <c r="P38" s="5"/>
      <c r="Q38" s="5">
        <f t="shared" si="4"/>
        <v>-375</v>
      </c>
      <c r="R38" s="14" t="s">
        <v>90</v>
      </c>
      <c r="S38" s="1"/>
      <c r="T38" s="1"/>
      <c r="U38" s="10">
        <v>-0.8</v>
      </c>
      <c r="V38" s="1">
        <v>1.6</v>
      </c>
      <c r="W38" s="1">
        <v>4.2</v>
      </c>
      <c r="X38" s="1">
        <v>9</v>
      </c>
      <c r="Y38" s="1">
        <v>6</v>
      </c>
      <c r="Z38" s="1">
        <v>2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30</v>
      </c>
      <c r="C39" s="1">
        <v>-5</v>
      </c>
      <c r="D39" s="1"/>
      <c r="E39" s="1">
        <v>-1</v>
      </c>
      <c r="F39" s="1">
        <v>-5</v>
      </c>
      <c r="G39" s="6"/>
      <c r="H39" s="1"/>
      <c r="I39" s="1"/>
      <c r="J39" s="1"/>
      <c r="K39" s="1">
        <f t="shared" si="5"/>
        <v>-1</v>
      </c>
      <c r="L39" s="1"/>
      <c r="M39" s="1"/>
      <c r="N39" s="1"/>
      <c r="O39" s="10">
        <f t="shared" si="3"/>
        <v>-0.2</v>
      </c>
      <c r="P39" s="5"/>
      <c r="Q39" s="5"/>
      <c r="R39" s="1"/>
      <c r="S39" s="1"/>
      <c r="T39" s="1"/>
      <c r="U39" s="10">
        <v>0</v>
      </c>
      <c r="V39" s="1">
        <v>-0.8</v>
      </c>
      <c r="W39" s="1">
        <v>-1.2</v>
      </c>
      <c r="X39" s="1">
        <v>0</v>
      </c>
      <c r="Y39" s="1">
        <v>1</v>
      </c>
      <c r="Z39" s="1">
        <v>0.6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30</v>
      </c>
      <c r="C40" s="1">
        <v>90</v>
      </c>
      <c r="D40" s="1">
        <v>120.355</v>
      </c>
      <c r="E40" s="1">
        <v>75</v>
      </c>
      <c r="F40" s="1">
        <v>130.35499999999999</v>
      </c>
      <c r="G40" s="6">
        <v>0.31</v>
      </c>
      <c r="H40" s="1"/>
      <c r="I40" s="1">
        <v>6665</v>
      </c>
      <c r="J40" s="1">
        <v>86</v>
      </c>
      <c r="K40" s="1">
        <f t="shared" si="5"/>
        <v>-11</v>
      </c>
      <c r="L40" s="1"/>
      <c r="M40" s="1"/>
      <c r="N40" s="1"/>
      <c r="O40" s="10">
        <f t="shared" si="3"/>
        <v>15</v>
      </c>
      <c r="P40" s="5"/>
      <c r="Q40" s="5">
        <f t="shared" si="4"/>
        <v>87.5</v>
      </c>
      <c r="R40" s="15" t="s">
        <v>91</v>
      </c>
      <c r="S40" s="1"/>
      <c r="T40" s="1"/>
      <c r="U40" s="10">
        <v>8</v>
      </c>
      <c r="V40" s="1">
        <v>11</v>
      </c>
      <c r="W40" s="1">
        <v>9.6</v>
      </c>
      <c r="X40" s="1">
        <v>7.2</v>
      </c>
      <c r="Y40" s="1">
        <v>7.6</v>
      </c>
      <c r="Z40" s="1">
        <v>4.4000000000000004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30</v>
      </c>
      <c r="C41" s="1">
        <v>67</v>
      </c>
      <c r="D41" s="1">
        <v>80</v>
      </c>
      <c r="E41" s="1">
        <v>-5</v>
      </c>
      <c r="F41" s="1">
        <v>147</v>
      </c>
      <c r="G41" s="6">
        <v>0.35</v>
      </c>
      <c r="H41" s="1"/>
      <c r="I41" s="1">
        <v>6676</v>
      </c>
      <c r="J41" s="1">
        <v>51</v>
      </c>
      <c r="K41" s="1">
        <f t="shared" si="5"/>
        <v>-56</v>
      </c>
      <c r="L41" s="1"/>
      <c r="M41" s="1"/>
      <c r="N41" s="1"/>
      <c r="O41" s="10">
        <f t="shared" si="3"/>
        <v>-1</v>
      </c>
      <c r="P41" s="5"/>
      <c r="Q41" s="5"/>
      <c r="R41" s="13" t="s">
        <v>89</v>
      </c>
      <c r="S41" s="1"/>
      <c r="T41" s="1"/>
      <c r="U41" s="10">
        <v>8.6</v>
      </c>
      <c r="V41" s="1">
        <v>2.8</v>
      </c>
      <c r="W41" s="1">
        <v>-1.8</v>
      </c>
      <c r="X41" s="1">
        <v>7.2</v>
      </c>
      <c r="Y41" s="1">
        <v>5.4</v>
      </c>
      <c r="Z41" s="1">
        <v>3.4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30</v>
      </c>
      <c r="C42" s="1">
        <v>5.9989999999999997</v>
      </c>
      <c r="D42" s="1">
        <v>209</v>
      </c>
      <c r="E42" s="1">
        <v>12</v>
      </c>
      <c r="F42" s="1">
        <v>190.999</v>
      </c>
      <c r="G42" s="6">
        <v>0.35</v>
      </c>
      <c r="H42" s="1"/>
      <c r="I42" s="1">
        <v>6683</v>
      </c>
      <c r="J42" s="1">
        <v>48</v>
      </c>
      <c r="K42" s="1">
        <f t="shared" si="5"/>
        <v>-36</v>
      </c>
      <c r="L42" s="1"/>
      <c r="M42" s="1"/>
      <c r="N42" s="1"/>
      <c r="O42" s="10">
        <f t="shared" si="3"/>
        <v>2.4</v>
      </c>
      <c r="P42" s="5"/>
      <c r="Q42" s="5">
        <f t="shared" si="4"/>
        <v>-77.358490566037744</v>
      </c>
      <c r="R42" s="14" t="s">
        <v>90</v>
      </c>
      <c r="S42" s="1"/>
      <c r="T42" s="1"/>
      <c r="U42" s="10">
        <v>10.6</v>
      </c>
      <c r="V42" s="1">
        <v>26.4</v>
      </c>
      <c r="W42" s="1">
        <v>20.6</v>
      </c>
      <c r="X42" s="1">
        <v>31.4</v>
      </c>
      <c r="Y42" s="1">
        <v>20.6</v>
      </c>
      <c r="Z42" s="1">
        <v>27.6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30</v>
      </c>
      <c r="C43" s="1">
        <v>87</v>
      </c>
      <c r="D43" s="1">
        <v>24</v>
      </c>
      <c r="E43" s="1">
        <v>-3</v>
      </c>
      <c r="F43" s="1">
        <v>110</v>
      </c>
      <c r="G43" s="6">
        <v>0.28000000000000003</v>
      </c>
      <c r="H43" s="1"/>
      <c r="I43" s="1">
        <v>6684</v>
      </c>
      <c r="J43" s="1">
        <v>88</v>
      </c>
      <c r="K43" s="1">
        <f t="shared" si="5"/>
        <v>-91</v>
      </c>
      <c r="L43" s="1"/>
      <c r="M43" s="1"/>
      <c r="N43" s="1"/>
      <c r="O43" s="10">
        <f t="shared" si="3"/>
        <v>-0.6</v>
      </c>
      <c r="P43" s="5"/>
      <c r="Q43" s="5"/>
      <c r="R43" s="13" t="s">
        <v>89</v>
      </c>
      <c r="S43" s="1"/>
      <c r="T43" s="1"/>
      <c r="U43" s="10">
        <v>0.8</v>
      </c>
      <c r="V43" s="1">
        <v>9.8000000000000007</v>
      </c>
      <c r="W43" s="1">
        <v>-1.6</v>
      </c>
      <c r="X43" s="1">
        <v>3.6</v>
      </c>
      <c r="Y43" s="1">
        <v>11.4</v>
      </c>
      <c r="Z43" s="1">
        <v>4.4000000000000004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30</v>
      </c>
      <c r="C44" s="1">
        <v>-6</v>
      </c>
      <c r="D44" s="1">
        <v>216</v>
      </c>
      <c r="E44" s="1">
        <v>6</v>
      </c>
      <c r="F44" s="1">
        <v>201</v>
      </c>
      <c r="G44" s="6">
        <v>0.35</v>
      </c>
      <c r="H44" s="1"/>
      <c r="I44" s="1">
        <v>6689</v>
      </c>
      <c r="J44" s="1">
        <v>25</v>
      </c>
      <c r="K44" s="1">
        <f t="shared" si="5"/>
        <v>-19</v>
      </c>
      <c r="L44" s="1"/>
      <c r="M44" s="1"/>
      <c r="N44" s="1"/>
      <c r="O44" s="10">
        <f t="shared" si="3"/>
        <v>1.2</v>
      </c>
      <c r="P44" s="5"/>
      <c r="Q44" s="5">
        <f t="shared" si="4"/>
        <v>-91.891891891891888</v>
      </c>
      <c r="R44" s="14" t="s">
        <v>90</v>
      </c>
      <c r="S44" s="1"/>
      <c r="T44" s="1"/>
      <c r="U44" s="10">
        <v>14.8</v>
      </c>
      <c r="V44" s="1">
        <v>23.8</v>
      </c>
      <c r="W44" s="1">
        <v>6.2</v>
      </c>
      <c r="X44" s="1">
        <v>31.6</v>
      </c>
      <c r="Y44" s="1">
        <v>17.600000000000001</v>
      </c>
      <c r="Z44" s="1">
        <v>24.6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70</v>
      </c>
      <c r="B45" s="1" t="s">
        <v>30</v>
      </c>
      <c r="C45" s="1">
        <v>-2</v>
      </c>
      <c r="D45" s="1">
        <v>202</v>
      </c>
      <c r="E45" s="1">
        <v>-11</v>
      </c>
      <c r="F45" s="1">
        <v>198</v>
      </c>
      <c r="G45" s="6">
        <v>0.35</v>
      </c>
      <c r="H45" s="1"/>
      <c r="I45" s="1">
        <v>6697</v>
      </c>
      <c r="J45" s="1">
        <v>59</v>
      </c>
      <c r="K45" s="1">
        <f t="shared" si="5"/>
        <v>-70</v>
      </c>
      <c r="L45" s="1"/>
      <c r="M45" s="1"/>
      <c r="N45" s="1"/>
      <c r="O45" s="10">
        <f t="shared" si="3"/>
        <v>-2.2000000000000002</v>
      </c>
      <c r="P45" s="5"/>
      <c r="Q45" s="5"/>
      <c r="R45" s="13" t="s">
        <v>89</v>
      </c>
      <c r="S45" s="1"/>
      <c r="T45" s="1"/>
      <c r="U45" s="10">
        <v>19.2</v>
      </c>
      <c r="V45" s="1">
        <v>24.2</v>
      </c>
      <c r="W45" s="1">
        <v>23.4</v>
      </c>
      <c r="X45" s="1">
        <v>38.200000000000003</v>
      </c>
      <c r="Y45" s="1">
        <v>21.6</v>
      </c>
      <c r="Z45" s="1">
        <v>27.8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71</v>
      </c>
      <c r="B46" s="1" t="s">
        <v>30</v>
      </c>
      <c r="C46" s="1">
        <v>132</v>
      </c>
      <c r="D46" s="1"/>
      <c r="E46" s="1">
        <v>35</v>
      </c>
      <c r="F46" s="1">
        <v>77</v>
      </c>
      <c r="G46" s="6">
        <v>0.41</v>
      </c>
      <c r="H46" s="1"/>
      <c r="I46" s="1">
        <v>6713</v>
      </c>
      <c r="J46" s="1">
        <v>55</v>
      </c>
      <c r="K46" s="1">
        <f t="shared" si="5"/>
        <v>-20</v>
      </c>
      <c r="L46" s="1"/>
      <c r="M46" s="1"/>
      <c r="N46" s="1"/>
      <c r="O46" s="10">
        <f t="shared" si="3"/>
        <v>7</v>
      </c>
      <c r="P46" s="5"/>
      <c r="Q46" s="5">
        <f t="shared" si="4"/>
        <v>-14.634146341463406</v>
      </c>
      <c r="R46" s="14" t="s">
        <v>90</v>
      </c>
      <c r="S46" s="1"/>
      <c r="T46" s="1"/>
      <c r="U46" s="10">
        <v>8.1999999999999993</v>
      </c>
      <c r="V46" s="1">
        <v>7.8</v>
      </c>
      <c r="W46" s="1">
        <v>12.6</v>
      </c>
      <c r="X46" s="1">
        <v>10</v>
      </c>
      <c r="Y46" s="1">
        <v>14</v>
      </c>
      <c r="Z46" s="1">
        <v>11.4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30</v>
      </c>
      <c r="C47" s="1">
        <v>4</v>
      </c>
      <c r="D47" s="1"/>
      <c r="E47" s="1">
        <v>-3</v>
      </c>
      <c r="F47" s="1">
        <v>4</v>
      </c>
      <c r="G47" s="6">
        <v>0.5</v>
      </c>
      <c r="H47" s="1"/>
      <c r="I47" s="1">
        <v>6716</v>
      </c>
      <c r="J47" s="1">
        <v>8</v>
      </c>
      <c r="K47" s="1">
        <f t="shared" si="5"/>
        <v>-11</v>
      </c>
      <c r="L47" s="1"/>
      <c r="M47" s="1"/>
      <c r="N47" s="1"/>
      <c r="O47" s="10">
        <f t="shared" si="3"/>
        <v>-0.6</v>
      </c>
      <c r="P47" s="5"/>
      <c r="Q47" s="5"/>
      <c r="R47" s="13" t="s">
        <v>89</v>
      </c>
      <c r="S47" s="1"/>
      <c r="T47" s="1"/>
      <c r="U47" s="10">
        <v>-1.2</v>
      </c>
      <c r="V47" s="1">
        <v>-0.6</v>
      </c>
      <c r="W47" s="1">
        <v>-2</v>
      </c>
      <c r="X47" s="1">
        <v>0.8</v>
      </c>
      <c r="Y47" s="1">
        <v>2.6</v>
      </c>
      <c r="Z47" s="1">
        <v>1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73</v>
      </c>
      <c r="B48" s="1" t="s">
        <v>30</v>
      </c>
      <c r="C48" s="1">
        <v>118</v>
      </c>
      <c r="D48" s="1">
        <v>64</v>
      </c>
      <c r="E48" s="1">
        <v>-10</v>
      </c>
      <c r="F48" s="1">
        <v>58</v>
      </c>
      <c r="G48" s="6">
        <v>0.41</v>
      </c>
      <c r="H48" s="1"/>
      <c r="I48" s="1">
        <v>6722</v>
      </c>
      <c r="J48" s="1">
        <v>174</v>
      </c>
      <c r="K48" s="1">
        <f t="shared" si="5"/>
        <v>-184</v>
      </c>
      <c r="L48" s="1"/>
      <c r="M48" s="1"/>
      <c r="N48" s="1"/>
      <c r="O48" s="10">
        <f t="shared" si="3"/>
        <v>-2</v>
      </c>
      <c r="P48" s="5"/>
      <c r="Q48" s="5"/>
      <c r="R48" s="13" t="s">
        <v>89</v>
      </c>
      <c r="S48" s="1"/>
      <c r="T48" s="1"/>
      <c r="U48" s="10">
        <v>9.8000000000000007</v>
      </c>
      <c r="V48" s="1">
        <v>14.8</v>
      </c>
      <c r="W48" s="1">
        <v>-1</v>
      </c>
      <c r="X48" s="1">
        <v>-0.4</v>
      </c>
      <c r="Y48" s="1">
        <v>1</v>
      </c>
      <c r="Z48" s="1">
        <v>0.6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74</v>
      </c>
      <c r="B49" s="1" t="s">
        <v>30</v>
      </c>
      <c r="C49" s="1">
        <v>74</v>
      </c>
      <c r="D49" s="1">
        <v>90</v>
      </c>
      <c r="E49" s="1">
        <v>62</v>
      </c>
      <c r="F49" s="1">
        <v>88</v>
      </c>
      <c r="G49" s="6">
        <v>0.41</v>
      </c>
      <c r="H49" s="1"/>
      <c r="I49" s="1">
        <v>6726</v>
      </c>
      <c r="J49" s="1">
        <v>92</v>
      </c>
      <c r="K49" s="1">
        <f t="shared" si="5"/>
        <v>-30</v>
      </c>
      <c r="L49" s="1"/>
      <c r="M49" s="1"/>
      <c r="N49" s="1"/>
      <c r="O49" s="10">
        <f t="shared" si="3"/>
        <v>12.4</v>
      </c>
      <c r="P49" s="5"/>
      <c r="Q49" s="5">
        <f t="shared" si="4"/>
        <v>-33.333333333333343</v>
      </c>
      <c r="R49" s="14" t="s">
        <v>90</v>
      </c>
      <c r="S49" s="1"/>
      <c r="T49" s="1"/>
      <c r="U49" s="10">
        <v>18.600000000000001</v>
      </c>
      <c r="V49" s="1">
        <v>15.8</v>
      </c>
      <c r="W49" s="1">
        <v>16.8</v>
      </c>
      <c r="X49" s="1">
        <v>9.4</v>
      </c>
      <c r="Y49" s="1">
        <v>19.2</v>
      </c>
      <c r="Z49" s="1">
        <v>12.8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75</v>
      </c>
      <c r="B50" s="1" t="s">
        <v>30</v>
      </c>
      <c r="C50" s="1">
        <v>116</v>
      </c>
      <c r="D50" s="1">
        <v>4</v>
      </c>
      <c r="E50" s="1">
        <v>41</v>
      </c>
      <c r="F50" s="1">
        <v>69</v>
      </c>
      <c r="G50" s="6"/>
      <c r="H50" s="1"/>
      <c r="I50" s="1"/>
      <c r="J50" s="1">
        <v>51</v>
      </c>
      <c r="K50" s="1">
        <f t="shared" si="5"/>
        <v>-10</v>
      </c>
      <c r="L50" s="1"/>
      <c r="M50" s="1"/>
      <c r="N50" s="1"/>
      <c r="O50" s="10">
        <f t="shared" si="3"/>
        <v>8.1999999999999993</v>
      </c>
      <c r="P50" s="5"/>
      <c r="Q50" s="5">
        <f t="shared" si="4"/>
        <v>-25.454545454545467</v>
      </c>
      <c r="R50" s="14" t="s">
        <v>90</v>
      </c>
      <c r="S50" s="1"/>
      <c r="T50" s="1"/>
      <c r="U50" s="10">
        <v>11</v>
      </c>
      <c r="V50" s="1">
        <v>12.4</v>
      </c>
      <c r="W50" s="1">
        <v>11.4</v>
      </c>
      <c r="X50" s="1">
        <v>8.8000000000000007</v>
      </c>
      <c r="Y50" s="1">
        <v>11.8</v>
      </c>
      <c r="Z50" s="1">
        <v>12.6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76</v>
      </c>
      <c r="B51" s="1" t="s">
        <v>30</v>
      </c>
      <c r="C51" s="1">
        <v>75</v>
      </c>
      <c r="D51" s="1"/>
      <c r="E51" s="1">
        <v>2</v>
      </c>
      <c r="F51" s="1">
        <v>73</v>
      </c>
      <c r="G51" s="6"/>
      <c r="H51" s="1"/>
      <c r="I51" s="1"/>
      <c r="J51" s="1">
        <v>2</v>
      </c>
      <c r="K51" s="1">
        <f t="shared" si="5"/>
        <v>0</v>
      </c>
      <c r="L51" s="1"/>
      <c r="M51" s="1"/>
      <c r="N51" s="1"/>
      <c r="O51" s="10">
        <f t="shared" si="3"/>
        <v>0.4</v>
      </c>
      <c r="P51" s="5"/>
      <c r="Q51" s="5"/>
      <c r="R51" s="1"/>
      <c r="S51" s="1"/>
      <c r="T51" s="1"/>
      <c r="U51" s="10">
        <v>0</v>
      </c>
      <c r="V51" s="1">
        <v>-0.2</v>
      </c>
      <c r="W51" s="1">
        <v>2.6</v>
      </c>
      <c r="X51" s="1">
        <v>0.2</v>
      </c>
      <c r="Y51" s="1">
        <v>3</v>
      </c>
      <c r="Z51" s="1">
        <v>3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77</v>
      </c>
      <c r="B52" s="1" t="s">
        <v>30</v>
      </c>
      <c r="C52" s="1">
        <v>114</v>
      </c>
      <c r="D52" s="1">
        <v>52</v>
      </c>
      <c r="E52" s="1">
        <v>58</v>
      </c>
      <c r="F52" s="1">
        <v>102</v>
      </c>
      <c r="G52" s="6"/>
      <c r="H52" s="1"/>
      <c r="I52" s="1"/>
      <c r="J52" s="1">
        <v>64</v>
      </c>
      <c r="K52" s="1">
        <f t="shared" si="5"/>
        <v>-6</v>
      </c>
      <c r="L52" s="1"/>
      <c r="M52" s="1"/>
      <c r="N52" s="1"/>
      <c r="O52" s="10">
        <f t="shared" si="3"/>
        <v>11.6</v>
      </c>
      <c r="P52" s="5"/>
      <c r="Q52" s="5">
        <f t="shared" si="4"/>
        <v>-18.309859154929569</v>
      </c>
      <c r="R52" s="14" t="s">
        <v>90</v>
      </c>
      <c r="S52" s="1"/>
      <c r="T52" s="1"/>
      <c r="U52" s="10">
        <v>14.2</v>
      </c>
      <c r="V52" s="1">
        <v>14.2</v>
      </c>
      <c r="W52" s="1">
        <v>17.399999999999999</v>
      </c>
      <c r="X52" s="1">
        <v>11.2</v>
      </c>
      <c r="Y52" s="1">
        <v>18.600000000000001</v>
      </c>
      <c r="Z52" s="1">
        <v>14.4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78</v>
      </c>
      <c r="B53" s="1" t="s">
        <v>30</v>
      </c>
      <c r="C53" s="1">
        <v>33</v>
      </c>
      <c r="D53" s="1">
        <v>24</v>
      </c>
      <c r="E53" s="1">
        <v>16</v>
      </c>
      <c r="F53" s="1">
        <v>35</v>
      </c>
      <c r="G53" s="6"/>
      <c r="H53" s="1"/>
      <c r="I53" s="1"/>
      <c r="J53" s="1">
        <v>22</v>
      </c>
      <c r="K53" s="1">
        <f t="shared" si="5"/>
        <v>-6</v>
      </c>
      <c r="L53" s="1"/>
      <c r="M53" s="1"/>
      <c r="N53" s="1"/>
      <c r="O53" s="10">
        <f t="shared" si="3"/>
        <v>3.2</v>
      </c>
      <c r="P53" s="5"/>
      <c r="Q53" s="5">
        <f t="shared" si="4"/>
        <v>-5.8823529411764781</v>
      </c>
      <c r="R53" s="14" t="s">
        <v>90</v>
      </c>
      <c r="S53" s="1"/>
      <c r="T53" s="1"/>
      <c r="U53" s="10">
        <v>3.4</v>
      </c>
      <c r="V53" s="1">
        <v>5</v>
      </c>
      <c r="W53" s="1">
        <v>5.4</v>
      </c>
      <c r="X53" s="1">
        <v>2.8</v>
      </c>
      <c r="Y53" s="1">
        <v>4.4000000000000004</v>
      </c>
      <c r="Z53" s="1">
        <v>3.4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79</v>
      </c>
      <c r="B54" s="1" t="s">
        <v>30</v>
      </c>
      <c r="C54" s="1">
        <v>24</v>
      </c>
      <c r="D54" s="1">
        <v>2</v>
      </c>
      <c r="E54" s="1">
        <v>16</v>
      </c>
      <c r="F54" s="1">
        <v>2</v>
      </c>
      <c r="G54" s="6"/>
      <c r="H54" s="1"/>
      <c r="I54" s="1"/>
      <c r="J54" s="1">
        <v>27</v>
      </c>
      <c r="K54" s="1">
        <f t="shared" si="5"/>
        <v>-11</v>
      </c>
      <c r="L54" s="1"/>
      <c r="M54" s="1"/>
      <c r="N54" s="1"/>
      <c r="O54" s="10">
        <f t="shared" si="3"/>
        <v>3.2</v>
      </c>
      <c r="P54" s="5"/>
      <c r="Q54" s="5">
        <f t="shared" si="4"/>
        <v>-27.27272727272728</v>
      </c>
      <c r="R54" s="14" t="s">
        <v>90</v>
      </c>
      <c r="S54" s="1"/>
      <c r="T54" s="1"/>
      <c r="U54" s="10">
        <v>4.4000000000000004</v>
      </c>
      <c r="V54" s="1">
        <v>6.2</v>
      </c>
      <c r="W54" s="1">
        <v>4.8</v>
      </c>
      <c r="X54" s="1">
        <v>2.4</v>
      </c>
      <c r="Y54" s="1">
        <v>3.8</v>
      </c>
      <c r="Z54" s="1">
        <v>4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80</v>
      </c>
      <c r="B55" s="1" t="s">
        <v>30</v>
      </c>
      <c r="C55" s="1">
        <v>37</v>
      </c>
      <c r="D55" s="1"/>
      <c r="E55" s="1">
        <v>17</v>
      </c>
      <c r="F55" s="1">
        <v>14</v>
      </c>
      <c r="G55" s="6"/>
      <c r="H55" s="1"/>
      <c r="I55" s="1"/>
      <c r="J55" s="1">
        <v>23</v>
      </c>
      <c r="K55" s="1">
        <f t="shared" si="5"/>
        <v>-6</v>
      </c>
      <c r="L55" s="1"/>
      <c r="M55" s="1"/>
      <c r="N55" s="1"/>
      <c r="O55" s="10">
        <f t="shared" si="3"/>
        <v>3.4</v>
      </c>
      <c r="P55" s="5"/>
      <c r="Q55" s="5">
        <f t="shared" si="4"/>
        <v>-34.615384615384627</v>
      </c>
      <c r="R55" s="14" t="s">
        <v>90</v>
      </c>
      <c r="S55" s="1"/>
      <c r="T55" s="1"/>
      <c r="U55" s="10">
        <v>5.2</v>
      </c>
      <c r="V55" s="1">
        <v>2</v>
      </c>
      <c r="W55" s="1">
        <v>3.6</v>
      </c>
      <c r="X55" s="1">
        <v>2.8</v>
      </c>
      <c r="Y55" s="1">
        <v>3</v>
      </c>
      <c r="Z55" s="1">
        <v>3.2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81</v>
      </c>
      <c r="B56" s="1" t="s">
        <v>30</v>
      </c>
      <c r="C56" s="1">
        <v>24</v>
      </c>
      <c r="D56" s="1">
        <v>25</v>
      </c>
      <c r="E56" s="1">
        <v>13</v>
      </c>
      <c r="F56" s="1">
        <v>30</v>
      </c>
      <c r="G56" s="6"/>
      <c r="H56" s="1"/>
      <c r="I56" s="1"/>
      <c r="J56" s="1">
        <v>24</v>
      </c>
      <c r="K56" s="1">
        <f t="shared" si="5"/>
        <v>-11</v>
      </c>
      <c r="L56" s="1"/>
      <c r="M56" s="1"/>
      <c r="N56" s="1"/>
      <c r="O56" s="10">
        <f t="shared" si="3"/>
        <v>2.6</v>
      </c>
      <c r="P56" s="5"/>
      <c r="Q56" s="5">
        <f t="shared" si="4"/>
        <v>-18.75</v>
      </c>
      <c r="R56" s="14" t="s">
        <v>90</v>
      </c>
      <c r="S56" s="1"/>
      <c r="T56" s="1"/>
      <c r="U56" s="10">
        <v>3.2</v>
      </c>
      <c r="V56" s="1">
        <v>4.2</v>
      </c>
      <c r="W56" s="1">
        <v>2</v>
      </c>
      <c r="X56" s="1">
        <v>1.4</v>
      </c>
      <c r="Y56" s="1">
        <v>3</v>
      </c>
      <c r="Z56" s="1">
        <v>2.6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82</v>
      </c>
      <c r="B57" s="1" t="s">
        <v>30</v>
      </c>
      <c r="C57" s="1">
        <v>36</v>
      </c>
      <c r="D57" s="1"/>
      <c r="E57" s="1">
        <v>18</v>
      </c>
      <c r="F57" s="1">
        <v>17</v>
      </c>
      <c r="G57" s="6"/>
      <c r="H57" s="1"/>
      <c r="I57" s="1"/>
      <c r="J57" s="1">
        <v>20</v>
      </c>
      <c r="K57" s="1">
        <f t="shared" si="5"/>
        <v>-2</v>
      </c>
      <c r="L57" s="1"/>
      <c r="M57" s="1"/>
      <c r="N57" s="1"/>
      <c r="O57" s="10">
        <f t="shared" si="3"/>
        <v>3.6</v>
      </c>
      <c r="P57" s="5"/>
      <c r="Q57" s="5">
        <f t="shared" si="4"/>
        <v>-14.285714285714292</v>
      </c>
      <c r="R57" s="14" t="s">
        <v>90</v>
      </c>
      <c r="S57" s="1"/>
      <c r="T57" s="1"/>
      <c r="U57" s="10">
        <v>4.2</v>
      </c>
      <c r="V57" s="1">
        <v>2.6</v>
      </c>
      <c r="W57" s="1">
        <v>4.4000000000000004</v>
      </c>
      <c r="X57" s="1">
        <v>2.2000000000000002</v>
      </c>
      <c r="Y57" s="1">
        <v>4.4000000000000004</v>
      </c>
      <c r="Z57" s="1">
        <v>2.8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83</v>
      </c>
      <c r="B58" s="1" t="s">
        <v>30</v>
      </c>
      <c r="C58" s="1">
        <v>195</v>
      </c>
      <c r="D58" s="1">
        <v>4</v>
      </c>
      <c r="E58" s="1">
        <v>17</v>
      </c>
      <c r="F58" s="1">
        <v>177</v>
      </c>
      <c r="G58" s="6"/>
      <c r="H58" s="1"/>
      <c r="I58" s="1"/>
      <c r="J58" s="1">
        <v>22</v>
      </c>
      <c r="K58" s="1">
        <f t="shared" si="5"/>
        <v>-5</v>
      </c>
      <c r="L58" s="1"/>
      <c r="M58" s="1"/>
      <c r="N58" s="1"/>
      <c r="O58" s="10">
        <f t="shared" si="3"/>
        <v>3.4</v>
      </c>
      <c r="P58" s="5"/>
      <c r="Q58" s="5">
        <f t="shared" si="4"/>
        <v>41.666666666666657</v>
      </c>
      <c r="R58" s="15" t="s">
        <v>91</v>
      </c>
      <c r="S58" s="1"/>
      <c r="T58" s="1"/>
      <c r="U58" s="10">
        <v>2.4</v>
      </c>
      <c r="V58" s="1">
        <v>3.8</v>
      </c>
      <c r="W58" s="1">
        <v>1.8</v>
      </c>
      <c r="X58" s="1">
        <v>5.2</v>
      </c>
      <c r="Y58" s="1">
        <v>0</v>
      </c>
      <c r="Z58" s="1"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84</v>
      </c>
      <c r="B59" s="1" t="s">
        <v>30</v>
      </c>
      <c r="C59" s="1">
        <v>234</v>
      </c>
      <c r="D59" s="1"/>
      <c r="E59" s="1">
        <v>38</v>
      </c>
      <c r="F59" s="1">
        <v>195</v>
      </c>
      <c r="G59" s="6"/>
      <c r="H59" s="1"/>
      <c r="I59" s="1"/>
      <c r="J59" s="1">
        <v>39</v>
      </c>
      <c r="K59" s="1">
        <f t="shared" si="5"/>
        <v>-1</v>
      </c>
      <c r="L59" s="1"/>
      <c r="M59" s="1"/>
      <c r="N59" s="1"/>
      <c r="O59" s="10">
        <f t="shared" si="3"/>
        <v>7.6</v>
      </c>
      <c r="P59" s="5"/>
      <c r="Q59" s="5">
        <f t="shared" si="4"/>
        <v>100</v>
      </c>
      <c r="R59" s="15" t="s">
        <v>91</v>
      </c>
      <c r="S59" s="1"/>
      <c r="T59" s="1"/>
      <c r="U59" s="10">
        <v>3.8</v>
      </c>
      <c r="V59" s="1">
        <v>2.6</v>
      </c>
      <c r="W59" s="1">
        <v>0</v>
      </c>
      <c r="X59" s="1">
        <v>8.6</v>
      </c>
      <c r="Y59" s="1">
        <v>8</v>
      </c>
      <c r="Z59" s="1">
        <v>4.8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85</v>
      </c>
      <c r="B60" s="1" t="s">
        <v>30</v>
      </c>
      <c r="C60" s="1">
        <v>-113</v>
      </c>
      <c r="D60" s="1">
        <v>221</v>
      </c>
      <c r="E60" s="1">
        <v>-13</v>
      </c>
      <c r="F60" s="1"/>
      <c r="G60" s="6"/>
      <c r="H60" s="1"/>
      <c r="I60" s="1"/>
      <c r="J60" s="1">
        <v>1</v>
      </c>
      <c r="K60" s="1">
        <f t="shared" si="5"/>
        <v>-14</v>
      </c>
      <c r="L60" s="1"/>
      <c r="M60" s="1"/>
      <c r="N60" s="1"/>
      <c r="O60" s="10">
        <f t="shared" si="3"/>
        <v>-2.6</v>
      </c>
      <c r="P60" s="5"/>
      <c r="Q60" s="5">
        <f t="shared" si="4"/>
        <v>333.33333333333331</v>
      </c>
      <c r="R60" s="15" t="s">
        <v>91</v>
      </c>
      <c r="S60" s="1"/>
      <c r="T60" s="1"/>
      <c r="U60" s="10">
        <v>-0.6</v>
      </c>
      <c r="V60" s="1">
        <v>18.2</v>
      </c>
      <c r="W60" s="1">
        <v>44.2</v>
      </c>
      <c r="X60" s="1">
        <v>42.4</v>
      </c>
      <c r="Y60" s="1">
        <v>34.200000000000003</v>
      </c>
      <c r="Z60" s="1">
        <v>31.6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86</v>
      </c>
      <c r="B61" s="1" t="s">
        <v>30</v>
      </c>
      <c r="C61" s="1">
        <v>174</v>
      </c>
      <c r="D61" s="1">
        <v>21</v>
      </c>
      <c r="E61" s="1">
        <v>47</v>
      </c>
      <c r="F61" s="1">
        <v>96</v>
      </c>
      <c r="G61" s="6"/>
      <c r="H61" s="1"/>
      <c r="I61" s="1"/>
      <c r="J61" s="1">
        <v>53</v>
      </c>
      <c r="K61" s="1">
        <f t="shared" si="5"/>
        <v>-6</v>
      </c>
      <c r="L61" s="1"/>
      <c r="M61" s="1"/>
      <c r="N61" s="1"/>
      <c r="O61" s="10">
        <f t="shared" si="3"/>
        <v>9.4</v>
      </c>
      <c r="P61" s="5"/>
      <c r="Q61" s="5">
        <f t="shared" si="4"/>
        <v>-33.802816901408448</v>
      </c>
      <c r="R61" s="14" t="s">
        <v>90</v>
      </c>
      <c r="S61" s="1"/>
      <c r="T61" s="1"/>
      <c r="U61" s="10">
        <v>14.2</v>
      </c>
      <c r="V61" s="1">
        <v>15.4</v>
      </c>
      <c r="W61" s="1">
        <v>17.399999999999999</v>
      </c>
      <c r="X61" s="1">
        <v>14.6</v>
      </c>
      <c r="Y61" s="1">
        <v>19.2</v>
      </c>
      <c r="Z61" s="1">
        <v>1.6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0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0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0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0"/>
      <c r="P489" s="1"/>
      <c r="Q489" s="1"/>
      <c r="R489" s="1"/>
      <c r="S489" s="1"/>
      <c r="T489" s="1"/>
      <c r="U489" s="10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0"/>
      <c r="P490" s="1"/>
      <c r="Q490" s="1"/>
      <c r="R490" s="1"/>
      <c r="S490" s="1"/>
      <c r="T490" s="1"/>
      <c r="U490" s="10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0"/>
      <c r="P491" s="1"/>
      <c r="Q491" s="1"/>
      <c r="R491" s="1"/>
      <c r="S491" s="1"/>
      <c r="T491" s="1"/>
      <c r="U491" s="10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0"/>
      <c r="P492" s="1"/>
      <c r="Q492" s="1"/>
      <c r="R492" s="1"/>
      <c r="S492" s="1"/>
      <c r="T492" s="1"/>
      <c r="U492" s="10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0"/>
      <c r="P493" s="1"/>
      <c r="Q493" s="1"/>
      <c r="R493" s="1"/>
      <c r="S493" s="1"/>
      <c r="T493" s="1"/>
      <c r="U493" s="10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0"/>
      <c r="P494" s="1"/>
      <c r="Q494" s="1"/>
      <c r="R494" s="1"/>
      <c r="S494" s="1"/>
      <c r="T494" s="1"/>
      <c r="U494" s="10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0"/>
      <c r="P495" s="1"/>
      <c r="Q495" s="1"/>
      <c r="R495" s="1"/>
      <c r="S495" s="1"/>
      <c r="T495" s="1"/>
      <c r="U495" s="10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0"/>
      <c r="P496" s="1"/>
      <c r="Q496" s="1"/>
      <c r="R496" s="1"/>
      <c r="S496" s="1"/>
      <c r="T496" s="1"/>
      <c r="U496" s="10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0"/>
      <c r="P497" s="1"/>
      <c r="Q497" s="1"/>
      <c r="R497" s="1"/>
      <c r="S497" s="1"/>
      <c r="T497" s="1"/>
      <c r="U497" s="10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0"/>
      <c r="P498" s="1"/>
      <c r="Q498" s="1"/>
      <c r="R498" s="1"/>
      <c r="S498" s="1"/>
      <c r="T498" s="1"/>
      <c r="U498" s="10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B61" xr:uid="{A2122B69-702D-4D06-99B6-165E0FEBF31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2024-08-26T09:32:51Z</dcterms:created>
  <dcterms:modified xsi:type="dcterms:W3CDTF">2024-08-26T09:39:32Z</dcterms:modified>
</cp:coreProperties>
</file>