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9,24 Ост СЫР филиалы\"/>
    </mc:Choice>
  </mc:AlternateContent>
  <xr:revisionPtr revIDLastSave="0" documentId="13_ncr:1_{EE7401D6-08D3-4F88-B5C1-19C0E07AA7B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Бердянск!$A$3:$I$46</definedName>
    <definedName name="_xlnm._FilterDatabase" localSheetId="2" hidden="1">Донецк!$A$3:$I$46</definedName>
    <definedName name="_xlnm._FilterDatabase" localSheetId="0" hidden="1">Мелитополь!$A$3:$I$46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3" l="1"/>
  <c r="H35" i="2"/>
  <c r="H35" i="1"/>
  <c r="H45" i="3" l="1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F4" i="2"/>
  <c r="H46" i="3" l="1"/>
  <c r="H46" i="2"/>
  <c r="F13" i="1"/>
  <c r="H13" i="1"/>
  <c r="H14" i="1"/>
  <c r="F14" i="1"/>
  <c r="F18" i="1"/>
  <c r="H20" i="1"/>
  <c r="F20" i="1"/>
  <c r="F45" i="1"/>
  <c r="H44" i="1"/>
  <c r="H45" i="1"/>
  <c r="F41" i="1"/>
  <c r="H11" i="1"/>
  <c r="F11" i="1"/>
  <c r="F35" i="1"/>
  <c r="H18" i="1"/>
  <c r="F44" i="1"/>
  <c r="F43" i="1"/>
  <c r="F42" i="1"/>
  <c r="H41" i="1"/>
  <c r="H4" i="1"/>
  <c r="H5" i="1"/>
  <c r="F4" i="1"/>
  <c r="F8" i="1"/>
  <c r="F22" i="1"/>
  <c r="H22" i="1"/>
  <c r="H23" i="1"/>
  <c r="F23" i="1"/>
  <c r="F24" i="1"/>
  <c r="H24" i="1"/>
  <c r="H25" i="1"/>
  <c r="F25" i="1"/>
  <c r="F26" i="1"/>
  <c r="H26" i="1"/>
  <c r="F27" i="1"/>
  <c r="H27" i="1"/>
  <c r="H28" i="1"/>
  <c r="F28" i="1"/>
  <c r="F29" i="1"/>
  <c r="H30" i="1"/>
  <c r="F30" i="1"/>
  <c r="H31" i="1"/>
  <c r="F31" i="1"/>
  <c r="H32" i="1"/>
  <c r="F32" i="1"/>
  <c r="F34" i="1"/>
  <c r="H36" i="1"/>
  <c r="F36" i="1"/>
  <c r="F37" i="1"/>
  <c r="H37" i="1"/>
  <c r="F38" i="1"/>
  <c r="H38" i="1"/>
  <c r="H39" i="1"/>
  <c r="F39" i="1"/>
  <c r="F40" i="1"/>
  <c r="H40" i="1"/>
  <c r="H42" i="1"/>
  <c r="H43" i="1"/>
  <c r="F10" i="1"/>
  <c r="H7" i="1"/>
  <c r="F7" i="1"/>
  <c r="H34" i="1"/>
  <c r="H33" i="1"/>
  <c r="F33" i="1"/>
  <c r="H29" i="1"/>
  <c r="F19" i="1"/>
  <c r="H21" i="1"/>
  <c r="H17" i="1"/>
  <c r="H16" i="1"/>
  <c r="H15" i="1"/>
  <c r="H12" i="1"/>
  <c r="H10" i="1"/>
  <c r="H9" i="1"/>
  <c r="H6" i="1"/>
  <c r="H19" i="1"/>
  <c r="H8" i="1"/>
  <c r="F21" i="1"/>
  <c r="F17" i="1"/>
  <c r="F16" i="1"/>
  <c r="F15" i="1"/>
  <c r="F12" i="1"/>
  <c r="F9" i="1"/>
  <c r="F6" i="1"/>
  <c r="F5" i="1"/>
  <c r="H46" i="1" l="1"/>
  <c r="A48" i="1" s="1"/>
</calcChain>
</file>

<file path=xl/sharedStrings.xml><?xml version="1.0" encoding="utf-8"?>
<sst xmlns="http://schemas.openxmlformats.org/spreadsheetml/2006/main" count="198" uniqueCount="62">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</sst>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pane ySplit="3" topLeftCell="A16" activePane="bottomLeft" state="frozen"/>
      <selection pane="bottomLeft" activeCell="E48" sqref="E4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>
        <v>320</v>
      </c>
      <c r="E5" s="7"/>
      <c r="F5" s="5">
        <f>D5/C5</f>
        <v>32</v>
      </c>
      <c r="G5" s="8">
        <v>0.18</v>
      </c>
      <c r="H5" s="5">
        <f>G5*D5</f>
        <v>57.599999999999994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>
        <v>1730</v>
      </c>
      <c r="E7" s="7"/>
      <c r="F7" s="5">
        <f>D7/C7</f>
        <v>173</v>
      </c>
      <c r="G7" s="8">
        <v>0.18</v>
      </c>
      <c r="H7" s="5">
        <f>G7*D7</f>
        <v>311.39999999999998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>
        <v>105</v>
      </c>
      <c r="F8" s="19">
        <f>E8/15</f>
        <v>7</v>
      </c>
      <c r="G8" s="19">
        <v>2.5</v>
      </c>
      <c r="H8" s="19">
        <f>E8</f>
        <v>105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7">
        <v>710</v>
      </c>
      <c r="E10" s="24"/>
      <c r="F10" s="25">
        <f>D10/C10</f>
        <v>71</v>
      </c>
      <c r="G10" s="26">
        <v>0.18</v>
      </c>
      <c r="H10" s="25">
        <f>G10*D10</f>
        <v>127.8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18">
        <v>300</v>
      </c>
      <c r="F11" s="25">
        <f>E11/15</f>
        <v>20</v>
      </c>
      <c r="G11" s="25">
        <v>2.5</v>
      </c>
      <c r="H11" s="25">
        <f>E11</f>
        <v>300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24">
        <v>440</v>
      </c>
      <c r="E13" s="24"/>
      <c r="F13" s="25">
        <f>D13/C13</f>
        <v>44</v>
      </c>
      <c r="G13" s="26">
        <v>0.18</v>
      </c>
      <c r="H13" s="25">
        <f>G13*D13</f>
        <v>79.2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18">
        <v>405</v>
      </c>
      <c r="F14" s="25">
        <f>E14/15</f>
        <v>27</v>
      </c>
      <c r="G14" s="25">
        <v>2.5</v>
      </c>
      <c r="H14" s="25">
        <f>E14</f>
        <v>405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7">
        <v>970</v>
      </c>
      <c r="E16" s="24"/>
      <c r="F16" s="25">
        <f>D16/C16</f>
        <v>97</v>
      </c>
      <c r="G16" s="26">
        <v>0.2</v>
      </c>
      <c r="H16" s="25">
        <f>G16*D16</f>
        <v>194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24"/>
      <c r="E18" s="24"/>
      <c r="F18" s="25">
        <f>D18/C18</f>
        <v>0</v>
      </c>
      <c r="G18" s="26">
        <v>0.18</v>
      </c>
      <c r="H18" s="25">
        <f>G18*D18</f>
        <v>0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18">
        <v>1092</v>
      </c>
      <c r="F19" s="25">
        <f>E19/7</f>
        <v>156</v>
      </c>
      <c r="G19" s="26">
        <v>3.5</v>
      </c>
      <c r="H19" s="25">
        <f>E19</f>
        <v>1092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10</v>
      </c>
      <c r="D22" s="7">
        <v>980</v>
      </c>
      <c r="E22" s="24"/>
      <c r="F22" s="25">
        <f>D22/C22</f>
        <v>98</v>
      </c>
      <c r="G22" s="22">
        <v>0.2</v>
      </c>
      <c r="H22" s="25">
        <f>G22*D22</f>
        <v>196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18">
        <v>600</v>
      </c>
      <c r="F23" s="25">
        <f>E23/15</f>
        <v>40</v>
      </c>
      <c r="G23" s="22">
        <v>3.5</v>
      </c>
      <c r="H23" s="25">
        <f>E23</f>
        <v>600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10</v>
      </c>
      <c r="D24" s="7">
        <v>920</v>
      </c>
      <c r="E24" s="24"/>
      <c r="F24" s="25">
        <f>D24/C24</f>
        <v>92</v>
      </c>
      <c r="G24" s="22">
        <v>0.2</v>
      </c>
      <c r="H24" s="25">
        <f>G24*D24</f>
        <v>184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18">
        <v>945</v>
      </c>
      <c r="F25" s="25">
        <f>E25/15</f>
        <v>63</v>
      </c>
      <c r="G25" s="22">
        <v>3.5</v>
      </c>
      <c r="H25" s="25">
        <f>E25</f>
        <v>945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30"/>
      <c r="E27" s="30"/>
      <c r="F27" s="29">
        <f>D27/C27</f>
        <v>0</v>
      </c>
      <c r="G27" s="22">
        <v>0.1</v>
      </c>
      <c r="H27" s="25">
        <f>G27*D27</f>
        <v>0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30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7">
        <v>280</v>
      </c>
      <c r="E29" s="30"/>
      <c r="F29" s="29">
        <f>D29/C29</f>
        <v>35</v>
      </c>
      <c r="G29" s="22">
        <v>0.1</v>
      </c>
      <c r="H29" s="25">
        <f>G29*D29</f>
        <v>28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>D31/C31</f>
        <v>0</v>
      </c>
      <c r="G31" s="22">
        <v>0.14000000000000001</v>
      </c>
      <c r="H31" s="25">
        <f>G31*D31</f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7">
        <v>384</v>
      </c>
      <c r="E32" s="30"/>
      <c r="F32" s="29">
        <f>D32/C32</f>
        <v>24</v>
      </c>
      <c r="G32" s="22">
        <v>0.14000000000000001</v>
      </c>
      <c r="H32" s="25">
        <f>G32*D32</f>
        <v>53.760000000000005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7">
        <v>282</v>
      </c>
      <c r="E33" s="30"/>
      <c r="F33" s="29">
        <f>D33/C33</f>
        <v>47</v>
      </c>
      <c r="G33" s="22">
        <v>0.18</v>
      </c>
      <c r="H33" s="25">
        <f>G33*D33</f>
        <v>50.76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</v>
      </c>
      <c r="H34" s="25">
        <f>G34*D34</f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18">
        <v>60</v>
      </c>
      <c r="F35" s="36">
        <f>E35/15</f>
        <v>4</v>
      </c>
      <c r="G35" s="37">
        <v>2.5</v>
      </c>
      <c r="H35" s="29">
        <f>E35</f>
        <v>60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18">
        <v>247.5</v>
      </c>
      <c r="F37" s="29">
        <f>E37/16.5</f>
        <v>15</v>
      </c>
      <c r="G37" s="22">
        <v>3.2</v>
      </c>
      <c r="H37" s="29">
        <f>E37</f>
        <v>247.5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18">
        <v>115.5</v>
      </c>
      <c r="F38" s="29">
        <f>E38/16.5</f>
        <v>7</v>
      </c>
      <c r="G38" s="22">
        <v>3.2</v>
      </c>
      <c r="H38" s="29">
        <f>E38</f>
        <v>115.5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7">
        <v>152</v>
      </c>
      <c r="E39" s="30"/>
      <c r="F39" s="29">
        <f>D39/C39</f>
        <v>19</v>
      </c>
      <c r="G39" s="22">
        <v>0.4</v>
      </c>
      <c r="H39" s="29">
        <f>G39*D39</f>
        <v>60.800000000000004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7">
        <v>112</v>
      </c>
      <c r="E40" s="30"/>
      <c r="F40" s="29">
        <f>D40/C40</f>
        <v>4</v>
      </c>
      <c r="G40" s="22">
        <v>0.4</v>
      </c>
      <c r="H40" s="29">
        <f>G40*D40</f>
        <v>44.800000000000004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>D41/C41</f>
        <v>0</v>
      </c>
      <c r="G41" s="22">
        <v>0.18</v>
      </c>
      <c r="H41" s="25">
        <f>G41*D41</f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30"/>
      <c r="E42" s="30"/>
      <c r="F42" s="29">
        <f>D42/C42</f>
        <v>0</v>
      </c>
      <c r="G42" s="22">
        <v>0.18</v>
      </c>
      <c r="H42" s="29">
        <f>G42*D42</f>
        <v>0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7">
        <v>112</v>
      </c>
      <c r="E44" s="30"/>
      <c r="F44" s="29">
        <f>D44/C44</f>
        <v>7</v>
      </c>
      <c r="G44" s="22">
        <v>0.14000000000000001</v>
      </c>
      <c r="H44" s="25">
        <f>G44*D44</f>
        <v>15.680000000000001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>D45/C45</f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5273.8000000000011</v>
      </c>
    </row>
    <row r="48" spans="1:9">
      <c r="A48" s="1">
        <f>H46+Бердянск!H46+Донецк!H46</f>
        <v>8616.840000000002</v>
      </c>
    </row>
  </sheetData>
  <sheetProtection selectLockedCells="1" selectUnlockedCells="1"/>
  <autoFilter ref="A3:I46" xr:uid="{A4806AB2-C50D-4C15-A025-B8DCEFF0F6BD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B953-9499-4F51-8232-362CE2371EEC}">
  <dimension ref="A1:I46"/>
  <sheetViews>
    <sheetView workbookViewId="0">
      <pane ySplit="3" topLeftCell="A19" activePane="bottomLeft" state="frozen"/>
      <selection pane="bottomLeft" activeCell="F48" sqref="F48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>
        <v>60</v>
      </c>
      <c r="E5" s="7"/>
      <c r="F5" s="5">
        <f>D5/C5</f>
        <v>6</v>
      </c>
      <c r="G5" s="8">
        <v>0.18</v>
      </c>
      <c r="H5" s="5">
        <f>G5*D5</f>
        <v>10.799999999999999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>
        <v>580</v>
      </c>
      <c r="E7" s="7"/>
      <c r="F7" s="5">
        <f>D7/C7</f>
        <v>58</v>
      </c>
      <c r="G7" s="8">
        <v>0.18</v>
      </c>
      <c r="H7" s="5">
        <f>G7*D7</f>
        <v>104.39999999999999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/>
      <c r="F8" s="19">
        <f>E8/15</f>
        <v>0</v>
      </c>
      <c r="G8" s="19">
        <v>2.5</v>
      </c>
      <c r="H8" s="19">
        <f>E8</f>
        <v>0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7">
        <v>150</v>
      </c>
      <c r="E13" s="24"/>
      <c r="F13" s="25">
        <f>D13/C13</f>
        <v>15</v>
      </c>
      <c r="G13" s="26">
        <v>0.18</v>
      </c>
      <c r="H13" s="25">
        <f>G13*D13</f>
        <v>27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24">
        <v>90</v>
      </c>
      <c r="F14" s="25">
        <f>E14/15</f>
        <v>6</v>
      </c>
      <c r="G14" s="25">
        <v>2.5</v>
      </c>
      <c r="H14" s="25">
        <f>E14</f>
        <v>90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7">
        <v>80</v>
      </c>
      <c r="E16" s="24"/>
      <c r="F16" s="25">
        <f>D16/C16</f>
        <v>8</v>
      </c>
      <c r="G16" s="26">
        <v>0.2</v>
      </c>
      <c r="H16" s="25">
        <f>G16*D16</f>
        <v>16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7">
        <v>300</v>
      </c>
      <c r="E18" s="24"/>
      <c r="F18" s="25">
        <f>D18/C18</f>
        <v>30</v>
      </c>
      <c r="G18" s="26">
        <v>0.18</v>
      </c>
      <c r="H18" s="25">
        <f>G18*D18</f>
        <v>54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24">
        <v>154</v>
      </c>
      <c r="F19" s="25">
        <f>E19/7</f>
        <v>22</v>
      </c>
      <c r="G19" s="26">
        <v>3.5</v>
      </c>
      <c r="H19" s="25">
        <f>E19</f>
        <v>154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10</v>
      </c>
      <c r="D22" s="24"/>
      <c r="E22" s="24"/>
      <c r="F22" s="25">
        <f>D22/C22</f>
        <v>0</v>
      </c>
      <c r="G22" s="22">
        <v>0.2</v>
      </c>
      <c r="H22" s="25">
        <f>G22*D22</f>
        <v>0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>
        <v>330</v>
      </c>
      <c r="F23" s="25">
        <f>E23/15</f>
        <v>22</v>
      </c>
      <c r="G23" s="22">
        <v>3.5</v>
      </c>
      <c r="H23" s="25">
        <f>E23</f>
        <v>330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10</v>
      </c>
      <c r="D24" s="7">
        <v>80</v>
      </c>
      <c r="E24" s="24"/>
      <c r="F24" s="25">
        <f>D24/C24</f>
        <v>8</v>
      </c>
      <c r="G24" s="22">
        <v>0.2</v>
      </c>
      <c r="H24" s="25">
        <f>G24*D24</f>
        <v>16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24">
        <v>960</v>
      </c>
      <c r="F25" s="25">
        <f>E25/15</f>
        <v>64</v>
      </c>
      <c r="G25" s="22">
        <v>3.5</v>
      </c>
      <c r="H25" s="25">
        <f>E25</f>
        <v>960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7">
        <v>204</v>
      </c>
      <c r="E27" s="30"/>
      <c r="F27" s="29">
        <f>D27/C27</f>
        <v>34</v>
      </c>
      <c r="G27" s="22">
        <v>0.1</v>
      </c>
      <c r="H27" s="25">
        <f>G27*D27</f>
        <v>20.400000000000002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7">
        <v>72</v>
      </c>
      <c r="E28" s="30"/>
      <c r="F28" s="29">
        <f>D28/C28</f>
        <v>12</v>
      </c>
      <c r="G28" s="22">
        <v>0.1</v>
      </c>
      <c r="H28" s="25">
        <f>G28*D28</f>
        <v>7.2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>D31/C31</f>
        <v>0</v>
      </c>
      <c r="G31" s="22">
        <v>0.14000000000000001</v>
      </c>
      <c r="H31" s="25">
        <f>G31*D31</f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30"/>
      <c r="E33" s="30"/>
      <c r="F33" s="29">
        <f>D33/C33</f>
        <v>0</v>
      </c>
      <c r="G33" s="22">
        <v>0.18</v>
      </c>
      <c r="H33" s="25">
        <f>G33*D33</f>
        <v>0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</v>
      </c>
      <c r="H34" s="25">
        <f>G34*D34</f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24">
        <v>30</v>
      </c>
      <c r="F35" s="36">
        <f>E35/15</f>
        <v>2</v>
      </c>
      <c r="G35" s="37">
        <v>2.5</v>
      </c>
      <c r="H35" s="25">
        <f>E35</f>
        <v>30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24">
        <v>148.5</v>
      </c>
      <c r="F37" s="29">
        <f>E37/16.5</f>
        <v>9</v>
      </c>
      <c r="G37" s="22">
        <v>3.2</v>
      </c>
      <c r="H37" s="29">
        <f>E37</f>
        <v>148.5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24">
        <v>49.5</v>
      </c>
      <c r="F38" s="29">
        <f>E38/16.5</f>
        <v>3</v>
      </c>
      <c r="G38" s="22">
        <v>3.2</v>
      </c>
      <c r="H38" s="29">
        <f>E38</f>
        <v>49.5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7">
        <v>16</v>
      </c>
      <c r="E39" s="30"/>
      <c r="F39" s="29">
        <f>D39/C39</f>
        <v>2</v>
      </c>
      <c r="G39" s="22">
        <v>0.4</v>
      </c>
      <c r="H39" s="29">
        <f>G39*D39</f>
        <v>6.4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7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7">
        <v>32</v>
      </c>
      <c r="E41" s="30"/>
      <c r="F41" s="29">
        <f>D41/C41</f>
        <v>2</v>
      </c>
      <c r="G41" s="22">
        <v>0.18</v>
      </c>
      <c r="H41" s="25">
        <f>G41*D41</f>
        <v>5.76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30"/>
      <c r="E42" s="30"/>
      <c r="F42" s="29">
        <f>D42/C42</f>
        <v>0</v>
      </c>
      <c r="G42" s="22">
        <v>0.18</v>
      </c>
      <c r="H42" s="29">
        <f>G42*D42</f>
        <v>0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30"/>
      <c r="E44" s="30"/>
      <c r="F44" s="29">
        <f>D44/C44</f>
        <v>0</v>
      </c>
      <c r="G44" s="22">
        <v>0.14000000000000001</v>
      </c>
      <c r="H44" s="25">
        <f>G44*D44</f>
        <v>0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>D45/C45</f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2029.9600000000003</v>
      </c>
    </row>
  </sheetData>
  <autoFilter ref="A3:I46" xr:uid="{86025C91-5CD9-4A19-A387-190E1E54EBF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60B9-B5C3-4270-AC35-B14B5DE5302B}">
  <dimension ref="A1:I46"/>
  <sheetViews>
    <sheetView workbookViewId="0">
      <pane ySplit="3" topLeftCell="A19" activePane="bottomLeft" state="frozen"/>
      <selection pane="bottomLeft" activeCell="E49" sqref="E49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56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45</v>
      </c>
      <c r="C5" s="6">
        <v>10</v>
      </c>
      <c r="D5" s="7">
        <v>100</v>
      </c>
      <c r="E5" s="7"/>
      <c r="F5" s="5">
        <f>D5/C5</f>
        <v>10</v>
      </c>
      <c r="G5" s="8">
        <v>0.18</v>
      </c>
      <c r="H5" s="5">
        <f>G5*D5</f>
        <v>18</v>
      </c>
      <c r="I5" s="5"/>
    </row>
    <row r="6" spans="1:9">
      <c r="A6" s="40">
        <v>6159796</v>
      </c>
      <c r="B6" s="41" t="s">
        <v>22</v>
      </c>
      <c r="C6" s="6">
        <v>9</v>
      </c>
      <c r="D6" s="7"/>
      <c r="E6" s="7"/>
      <c r="F6" s="5">
        <f>D6/C6</f>
        <v>0</v>
      </c>
      <c r="G6" s="8">
        <v>0.125</v>
      </c>
      <c r="H6" s="5">
        <f>G6*D6</f>
        <v>0</v>
      </c>
      <c r="I6" s="5"/>
    </row>
    <row r="7" spans="1:9">
      <c r="A7" s="42">
        <v>5038459</v>
      </c>
      <c r="B7" s="41" t="s">
        <v>40</v>
      </c>
      <c r="C7" s="6">
        <v>10</v>
      </c>
      <c r="D7" s="7">
        <v>130</v>
      </c>
      <c r="E7" s="7"/>
      <c r="F7" s="5">
        <f>D7/C7</f>
        <v>13</v>
      </c>
      <c r="G7" s="8">
        <v>0.18</v>
      </c>
      <c r="H7" s="5">
        <f>G7*D7</f>
        <v>23.4</v>
      </c>
      <c r="I7" s="5"/>
    </row>
    <row r="8" spans="1:9">
      <c r="A8" s="43">
        <v>5038596</v>
      </c>
      <c r="B8" s="44" t="s">
        <v>42</v>
      </c>
      <c r="C8" s="17">
        <v>6</v>
      </c>
      <c r="D8" s="18"/>
      <c r="E8" s="18"/>
      <c r="F8" s="19">
        <f>E8/15</f>
        <v>0</v>
      </c>
      <c r="G8" s="19">
        <v>2.5</v>
      </c>
      <c r="H8" s="19">
        <f>E8</f>
        <v>0</v>
      </c>
      <c r="I8" s="19" t="s">
        <v>43</v>
      </c>
    </row>
    <row r="9" spans="1:9">
      <c r="A9" s="45">
        <v>5521103</v>
      </c>
      <c r="B9" s="32" t="s">
        <v>23</v>
      </c>
      <c r="C9" s="23">
        <v>9</v>
      </c>
      <c r="D9" s="24"/>
      <c r="E9" s="24"/>
      <c r="F9" s="25">
        <f>D9/C9</f>
        <v>0</v>
      </c>
      <c r="G9" s="26">
        <v>0.125</v>
      </c>
      <c r="H9" s="25">
        <f>G9*D9</f>
        <v>0</v>
      </c>
      <c r="I9" s="25"/>
    </row>
    <row r="10" spans="1:9">
      <c r="A10" s="46">
        <v>5038411</v>
      </c>
      <c r="B10" s="47" t="s">
        <v>41</v>
      </c>
      <c r="C10" s="23">
        <v>10</v>
      </c>
      <c r="D10" s="24"/>
      <c r="E10" s="24"/>
      <c r="F10" s="25">
        <f>D10/C10</f>
        <v>0</v>
      </c>
      <c r="G10" s="26">
        <v>0.18</v>
      </c>
      <c r="H10" s="25">
        <f>G10*D10</f>
        <v>0</v>
      </c>
      <c r="I10" s="25"/>
    </row>
    <row r="11" spans="1:9">
      <c r="A11" s="48">
        <v>5038572</v>
      </c>
      <c r="B11" s="47" t="s">
        <v>44</v>
      </c>
      <c r="C11" s="23">
        <v>6</v>
      </c>
      <c r="D11" s="24"/>
      <c r="E11" s="24"/>
      <c r="F11" s="25">
        <f>E11/15</f>
        <v>0</v>
      </c>
      <c r="G11" s="25">
        <v>2.5</v>
      </c>
      <c r="H11" s="25">
        <f>E11</f>
        <v>0</v>
      </c>
      <c r="I11" s="25" t="s">
        <v>43</v>
      </c>
    </row>
    <row r="12" spans="1:9">
      <c r="A12" s="31">
        <v>5522766</v>
      </c>
      <c r="B12" s="52" t="s">
        <v>59</v>
      </c>
      <c r="C12" s="23">
        <v>9</v>
      </c>
      <c r="D12" s="24"/>
      <c r="E12" s="24"/>
      <c r="F12" s="25">
        <f>D12/C12</f>
        <v>0</v>
      </c>
      <c r="G12" s="26">
        <v>0.125</v>
      </c>
      <c r="H12" s="25">
        <f>G12*D12</f>
        <v>0</v>
      </c>
      <c r="I12" s="25"/>
    </row>
    <row r="13" spans="1:9">
      <c r="A13" s="46">
        <v>5038398</v>
      </c>
      <c r="B13" s="47" t="s">
        <v>46</v>
      </c>
      <c r="C13" s="23">
        <v>10</v>
      </c>
      <c r="D13" s="7">
        <v>200</v>
      </c>
      <c r="E13" s="24"/>
      <c r="F13" s="25">
        <f>D13/C13</f>
        <v>20</v>
      </c>
      <c r="G13" s="26">
        <v>0.18</v>
      </c>
      <c r="H13" s="25">
        <f>G13*D13</f>
        <v>36</v>
      </c>
      <c r="I13" s="25"/>
    </row>
    <row r="14" spans="1:9">
      <c r="A14" s="48">
        <v>5038619</v>
      </c>
      <c r="B14" s="47" t="s">
        <v>55</v>
      </c>
      <c r="C14" s="23">
        <v>6</v>
      </c>
      <c r="D14" s="24"/>
      <c r="E14" s="24"/>
      <c r="F14" s="25">
        <f>E14/15</f>
        <v>0</v>
      </c>
      <c r="G14" s="25">
        <v>2.5</v>
      </c>
      <c r="H14" s="25">
        <f>E14</f>
        <v>0</v>
      </c>
      <c r="I14" s="25" t="s">
        <v>43</v>
      </c>
    </row>
    <row r="15" spans="1:9">
      <c r="A15" s="48">
        <v>6159819</v>
      </c>
      <c r="B15" s="47" t="s">
        <v>24</v>
      </c>
      <c r="C15" s="23">
        <v>9</v>
      </c>
      <c r="D15" s="24"/>
      <c r="E15" s="24"/>
      <c r="F15" s="25">
        <f>D15/C15</f>
        <v>0</v>
      </c>
      <c r="G15" s="26">
        <v>0.125</v>
      </c>
      <c r="H15" s="25">
        <f>G15*D15</f>
        <v>0</v>
      </c>
      <c r="I15" s="25"/>
    </row>
    <row r="16" spans="1:9">
      <c r="A16" s="48">
        <v>5038855</v>
      </c>
      <c r="B16" s="53" t="s">
        <v>54</v>
      </c>
      <c r="C16" s="23">
        <v>10</v>
      </c>
      <c r="D16" s="7">
        <v>10</v>
      </c>
      <c r="E16" s="24"/>
      <c r="F16" s="25">
        <f>D16/C16</f>
        <v>1</v>
      </c>
      <c r="G16" s="26">
        <v>0.2</v>
      </c>
      <c r="H16" s="25">
        <f>G16*D16</f>
        <v>2</v>
      </c>
      <c r="I16" s="25"/>
    </row>
    <row r="17" spans="1:9">
      <c r="A17" s="31">
        <v>5522605</v>
      </c>
      <c r="B17" s="52" t="s">
        <v>57</v>
      </c>
      <c r="C17" s="27">
        <v>9</v>
      </c>
      <c r="D17" s="24"/>
      <c r="E17" s="24"/>
      <c r="F17" s="25">
        <f>D17/C17</f>
        <v>0</v>
      </c>
      <c r="G17" s="26">
        <v>0.125</v>
      </c>
      <c r="H17" s="25">
        <f>G17*D17</f>
        <v>0</v>
      </c>
      <c r="I17" s="25"/>
    </row>
    <row r="18" spans="1:9">
      <c r="A18" s="48">
        <v>5038831</v>
      </c>
      <c r="B18" s="47" t="s">
        <v>50</v>
      </c>
      <c r="C18" s="27">
        <v>10</v>
      </c>
      <c r="D18" s="7">
        <v>120</v>
      </c>
      <c r="E18" s="24"/>
      <c r="F18" s="25">
        <f>D18/C18</f>
        <v>12</v>
      </c>
      <c r="G18" s="26">
        <v>0.18</v>
      </c>
      <c r="H18" s="25">
        <f>G18*D18</f>
        <v>21.599999999999998</v>
      </c>
      <c r="I18" s="25"/>
    </row>
    <row r="19" spans="1:9">
      <c r="A19" s="31">
        <v>5522704</v>
      </c>
      <c r="B19" s="52" t="s">
        <v>61</v>
      </c>
      <c r="C19" s="23">
        <v>2</v>
      </c>
      <c r="D19" s="24"/>
      <c r="E19" s="24">
        <v>98</v>
      </c>
      <c r="F19" s="25">
        <f>E19/7</f>
        <v>14</v>
      </c>
      <c r="G19" s="26">
        <v>3.5</v>
      </c>
      <c r="H19" s="25">
        <f>E19</f>
        <v>98</v>
      </c>
      <c r="I19" s="25" t="s">
        <v>8</v>
      </c>
    </row>
    <row r="20" spans="1:9">
      <c r="A20" s="48">
        <v>1018950</v>
      </c>
      <c r="B20" s="47" t="s">
        <v>53</v>
      </c>
      <c r="C20" s="23">
        <v>10</v>
      </c>
      <c r="D20" s="24"/>
      <c r="E20" s="24"/>
      <c r="F20" s="25">
        <f>D20/C20</f>
        <v>0</v>
      </c>
      <c r="G20" s="26">
        <v>0.18</v>
      </c>
      <c r="H20" s="25">
        <f>G20*D20</f>
        <v>0</v>
      </c>
      <c r="I20" s="15"/>
    </row>
    <row r="21" spans="1:9">
      <c r="A21" s="48">
        <v>1018967</v>
      </c>
      <c r="B21" s="47" t="s">
        <v>60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25"/>
    </row>
    <row r="22" spans="1:9" s="9" customFormat="1">
      <c r="A22" s="48">
        <v>783798</v>
      </c>
      <c r="B22" s="47" t="s">
        <v>14</v>
      </c>
      <c r="C22" s="28">
        <v>10</v>
      </c>
      <c r="D22" s="7">
        <v>40</v>
      </c>
      <c r="E22" s="24"/>
      <c r="F22" s="25">
        <f>D22/C22</f>
        <v>4</v>
      </c>
      <c r="G22" s="22">
        <v>0.2</v>
      </c>
      <c r="H22" s="25">
        <f>G22*D22</f>
        <v>8</v>
      </c>
      <c r="I22" s="29"/>
    </row>
    <row r="23" spans="1:9" s="9" customFormat="1">
      <c r="A23" s="48">
        <v>783811</v>
      </c>
      <c r="B23" s="47" t="s">
        <v>17</v>
      </c>
      <c r="C23" s="28">
        <v>4</v>
      </c>
      <c r="D23" s="24"/>
      <c r="E23" s="24">
        <v>255</v>
      </c>
      <c r="F23" s="25">
        <f>E23/15</f>
        <v>17</v>
      </c>
      <c r="G23" s="22">
        <v>3.5</v>
      </c>
      <c r="H23" s="25">
        <f>E23</f>
        <v>255</v>
      </c>
      <c r="I23" s="5" t="s">
        <v>19</v>
      </c>
    </row>
    <row r="24" spans="1:9" s="9" customFormat="1">
      <c r="A24" s="48">
        <v>783804</v>
      </c>
      <c r="B24" s="47" t="s">
        <v>15</v>
      </c>
      <c r="C24" s="28">
        <v>10</v>
      </c>
      <c r="D24" s="7">
        <v>40</v>
      </c>
      <c r="E24" s="24"/>
      <c r="F24" s="25">
        <f>D24/C24</f>
        <v>4</v>
      </c>
      <c r="G24" s="22">
        <v>0.2</v>
      </c>
      <c r="H24" s="25">
        <f>G24*D24</f>
        <v>8</v>
      </c>
      <c r="I24" s="29"/>
    </row>
    <row r="25" spans="1:9" s="9" customFormat="1">
      <c r="A25" s="48">
        <v>783828</v>
      </c>
      <c r="B25" s="47" t="s">
        <v>18</v>
      </c>
      <c r="C25" s="28">
        <v>4</v>
      </c>
      <c r="D25" s="24"/>
      <c r="E25" s="24">
        <v>525</v>
      </c>
      <c r="F25" s="25">
        <f>E25/15</f>
        <v>35</v>
      </c>
      <c r="G25" s="22">
        <v>3.5</v>
      </c>
      <c r="H25" s="25">
        <f>E25</f>
        <v>525</v>
      </c>
      <c r="I25" s="5" t="s">
        <v>19</v>
      </c>
    </row>
    <row r="26" spans="1:9" s="9" customFormat="1">
      <c r="A26" s="48">
        <v>8784474</v>
      </c>
      <c r="B26" s="47" t="s">
        <v>47</v>
      </c>
      <c r="C26" s="28">
        <v>2</v>
      </c>
      <c r="D26" s="24"/>
      <c r="E26" s="24"/>
      <c r="F26" s="25">
        <f>E26/15</f>
        <v>0</v>
      </c>
      <c r="G26" s="22">
        <v>7.5</v>
      </c>
      <c r="H26" s="25">
        <f>E26</f>
        <v>0</v>
      </c>
      <c r="I26" s="33" t="s">
        <v>21</v>
      </c>
    </row>
    <row r="27" spans="1:9" s="9" customFormat="1">
      <c r="A27" s="48">
        <v>8444194</v>
      </c>
      <c r="B27" s="49" t="s">
        <v>25</v>
      </c>
      <c r="C27" s="28">
        <v>6</v>
      </c>
      <c r="D27" s="7">
        <v>156</v>
      </c>
      <c r="E27" s="30"/>
      <c r="F27" s="29">
        <f>D27/C27</f>
        <v>26</v>
      </c>
      <c r="G27" s="22">
        <v>0.1</v>
      </c>
      <c r="H27" s="25">
        <f>G27*D27</f>
        <v>15.600000000000001</v>
      </c>
      <c r="I27" s="29"/>
    </row>
    <row r="28" spans="1:9" s="9" customFormat="1">
      <c r="A28" s="48">
        <v>8444187</v>
      </c>
      <c r="B28" s="49" t="s">
        <v>26</v>
      </c>
      <c r="C28" s="28">
        <v>6</v>
      </c>
      <c r="D28" s="30"/>
      <c r="E28" s="30"/>
      <c r="F28" s="29">
        <f>D28/C28</f>
        <v>0</v>
      </c>
      <c r="G28" s="22">
        <v>0.1</v>
      </c>
      <c r="H28" s="25">
        <f>G28*D28</f>
        <v>0</v>
      </c>
      <c r="I28" s="29"/>
    </row>
    <row r="29" spans="1:9" s="9" customFormat="1">
      <c r="A29" s="48">
        <v>8444163</v>
      </c>
      <c r="B29" s="49" t="s">
        <v>27</v>
      </c>
      <c r="C29" s="28">
        <v>8</v>
      </c>
      <c r="D29" s="30"/>
      <c r="E29" s="30"/>
      <c r="F29" s="29">
        <f>D29/C29</f>
        <v>0</v>
      </c>
      <c r="G29" s="22">
        <v>0.1</v>
      </c>
      <c r="H29" s="25">
        <f>G29*D29</f>
        <v>0</v>
      </c>
      <c r="I29" s="29"/>
    </row>
    <row r="30" spans="1:9" s="9" customFormat="1">
      <c r="A30" s="48">
        <v>8444170</v>
      </c>
      <c r="B30" s="49" t="s">
        <v>28</v>
      </c>
      <c r="C30" s="28">
        <v>8</v>
      </c>
      <c r="D30" s="30"/>
      <c r="E30" s="30"/>
      <c r="F30" s="29">
        <f>D30/C30</f>
        <v>0</v>
      </c>
      <c r="G30" s="22">
        <v>0.1</v>
      </c>
      <c r="H30" s="25">
        <f>G30*D30</f>
        <v>0</v>
      </c>
      <c r="I30" s="29"/>
    </row>
    <row r="31" spans="1:9" s="9" customFormat="1">
      <c r="A31" s="48">
        <v>9988377</v>
      </c>
      <c r="B31" s="49" t="s">
        <v>29</v>
      </c>
      <c r="C31" s="28">
        <v>16</v>
      </c>
      <c r="D31" s="30"/>
      <c r="E31" s="30"/>
      <c r="F31" s="29">
        <f>D31/C31</f>
        <v>0</v>
      </c>
      <c r="G31" s="22">
        <v>0.14000000000000001</v>
      </c>
      <c r="H31" s="25">
        <f>G31*D31</f>
        <v>0</v>
      </c>
      <c r="I31" s="29"/>
    </row>
    <row r="32" spans="1:9" s="9" customFormat="1">
      <c r="A32" s="48">
        <v>9988391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5034819</v>
      </c>
      <c r="B33" s="49" t="s">
        <v>31</v>
      </c>
      <c r="C33" s="28">
        <v>6</v>
      </c>
      <c r="D33" s="7">
        <v>18</v>
      </c>
      <c r="E33" s="30"/>
      <c r="F33" s="29">
        <f>D33/C33</f>
        <v>3</v>
      </c>
      <c r="G33" s="22">
        <v>0.18</v>
      </c>
      <c r="H33" s="25">
        <f>G33*D33</f>
        <v>3.2399999999999998</v>
      </c>
      <c r="I33" s="29"/>
    </row>
    <row r="34" spans="1:9" s="9" customFormat="1">
      <c r="A34" s="48">
        <v>5034864</v>
      </c>
      <c r="B34" s="49" t="s">
        <v>32</v>
      </c>
      <c r="C34" s="28">
        <v>6</v>
      </c>
      <c r="D34" s="30"/>
      <c r="E34" s="30"/>
      <c r="F34" s="29">
        <f>D34/C34</f>
        <v>0</v>
      </c>
      <c r="G34" s="22">
        <v>0.1</v>
      </c>
      <c r="H34" s="25">
        <f>G34*D34</f>
        <v>0</v>
      </c>
      <c r="I34" s="29"/>
    </row>
    <row r="35" spans="1:9" s="39" customFormat="1">
      <c r="A35" s="50">
        <v>5039845</v>
      </c>
      <c r="B35" s="51" t="s">
        <v>51</v>
      </c>
      <c r="C35" s="34">
        <v>6</v>
      </c>
      <c r="D35" s="35"/>
      <c r="E35" s="35"/>
      <c r="F35" s="36">
        <f>E35/15</f>
        <v>0</v>
      </c>
      <c r="G35" s="37">
        <v>2.5</v>
      </c>
      <c r="H35" s="38">
        <f>E35</f>
        <v>0</v>
      </c>
      <c r="I35" s="36" t="s">
        <v>52</v>
      </c>
    </row>
    <row r="36" spans="1:9" s="9" customFormat="1">
      <c r="A36" s="48">
        <v>2981244</v>
      </c>
      <c r="B36" s="49" t="s">
        <v>33</v>
      </c>
      <c r="C36" s="28">
        <v>6</v>
      </c>
      <c r="D36" s="30"/>
      <c r="E36" s="30"/>
      <c r="F36" s="29">
        <f>E36/7.8</f>
        <v>0</v>
      </c>
      <c r="G36" s="22">
        <v>1.3</v>
      </c>
      <c r="H36" s="29">
        <f>E36</f>
        <v>0</v>
      </c>
      <c r="I36" s="29" t="s">
        <v>20</v>
      </c>
    </row>
    <row r="37" spans="1:9" s="9" customFormat="1">
      <c r="A37" s="48">
        <v>8785198</v>
      </c>
      <c r="B37" s="49" t="s">
        <v>34</v>
      </c>
      <c r="C37" s="28">
        <v>5</v>
      </c>
      <c r="D37" s="30"/>
      <c r="E37" s="24">
        <v>297</v>
      </c>
      <c r="F37" s="29">
        <f>E37/16.5</f>
        <v>18</v>
      </c>
      <c r="G37" s="22">
        <v>3.2</v>
      </c>
      <c r="H37" s="29">
        <f>E37</f>
        <v>297</v>
      </c>
      <c r="I37" s="29" t="s">
        <v>16</v>
      </c>
    </row>
    <row r="38" spans="1:9" s="9" customFormat="1">
      <c r="A38" s="48">
        <v>8785228</v>
      </c>
      <c r="B38" s="49" t="s">
        <v>58</v>
      </c>
      <c r="C38" s="28">
        <v>5</v>
      </c>
      <c r="D38" s="30"/>
      <c r="E38" s="30"/>
      <c r="F38" s="29">
        <f>E38/16.5</f>
        <v>0</v>
      </c>
      <c r="G38" s="22">
        <v>3.2</v>
      </c>
      <c r="H38" s="29">
        <f>E38</f>
        <v>0</v>
      </c>
      <c r="I38" s="29" t="s">
        <v>16</v>
      </c>
    </row>
    <row r="39" spans="1:9" s="9" customFormat="1">
      <c r="A39" s="48">
        <v>9988452</v>
      </c>
      <c r="B39" s="49" t="s">
        <v>35</v>
      </c>
      <c r="C39" s="28">
        <v>8</v>
      </c>
      <c r="D39" s="30"/>
      <c r="E39" s="30"/>
      <c r="F39" s="29">
        <f>D39/C39</f>
        <v>0</v>
      </c>
      <c r="G39" s="22">
        <v>0.4</v>
      </c>
      <c r="H39" s="29">
        <f>G39*D39</f>
        <v>0</v>
      </c>
      <c r="I39" s="29"/>
    </row>
    <row r="40" spans="1:9" s="9" customFormat="1">
      <c r="A40" s="48">
        <v>9988476</v>
      </c>
      <c r="B40" s="49" t="s">
        <v>36</v>
      </c>
      <c r="C40" s="28">
        <v>28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9988681</v>
      </c>
      <c r="B41" s="49" t="s">
        <v>48</v>
      </c>
      <c r="C41" s="28">
        <v>16</v>
      </c>
      <c r="D41" s="30"/>
      <c r="E41" s="30"/>
      <c r="F41" s="29">
        <f>D41/C41</f>
        <v>0</v>
      </c>
      <c r="G41" s="22">
        <v>0.18</v>
      </c>
      <c r="H41" s="25">
        <f>G41*D41</f>
        <v>0</v>
      </c>
      <c r="I41" s="29"/>
    </row>
    <row r="42" spans="1:9" s="9" customFormat="1">
      <c r="A42" s="48">
        <v>9988438</v>
      </c>
      <c r="B42" s="49" t="s">
        <v>37</v>
      </c>
      <c r="C42" s="28">
        <v>16</v>
      </c>
      <c r="D42" s="30"/>
      <c r="E42" s="30"/>
      <c r="F42" s="29">
        <f>D42/C42</f>
        <v>0</v>
      </c>
      <c r="G42" s="22">
        <v>0.18</v>
      </c>
      <c r="H42" s="29">
        <f>G42*D42</f>
        <v>0</v>
      </c>
      <c r="I42" s="29"/>
    </row>
    <row r="43" spans="1:9" s="9" customFormat="1">
      <c r="A43" s="48">
        <v>9988445</v>
      </c>
      <c r="B43" s="49" t="s">
        <v>38</v>
      </c>
      <c r="C43" s="28">
        <v>16</v>
      </c>
      <c r="D43" s="30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9988421</v>
      </c>
      <c r="B44" s="49" t="s">
        <v>39</v>
      </c>
      <c r="C44" s="28">
        <v>16</v>
      </c>
      <c r="D44" s="7">
        <v>16</v>
      </c>
      <c r="E44" s="30"/>
      <c r="F44" s="29">
        <f>D44/C44</f>
        <v>1</v>
      </c>
      <c r="G44" s="22">
        <v>0.14000000000000001</v>
      </c>
      <c r="H44" s="25">
        <f>G44*D44</f>
        <v>2.2400000000000002</v>
      </c>
      <c r="I44" s="29"/>
    </row>
    <row r="45" spans="1:9" s="9" customFormat="1">
      <c r="A45" s="48">
        <v>9988674</v>
      </c>
      <c r="B45" s="49" t="s">
        <v>49</v>
      </c>
      <c r="C45" s="28">
        <v>16</v>
      </c>
      <c r="D45" s="30"/>
      <c r="E45" s="30"/>
      <c r="F45" s="29">
        <f>D45/C45</f>
        <v>0</v>
      </c>
      <c r="G45" s="22">
        <v>0.18</v>
      </c>
      <c r="H45" s="25">
        <f>D45*G45</f>
        <v>0</v>
      </c>
      <c r="I45" s="29"/>
    </row>
    <row r="46" spans="1:9">
      <c r="B46" s="20" t="s">
        <v>12</v>
      </c>
      <c r="H46" s="21">
        <f>SUM(H4:H45)</f>
        <v>1313.0800000000002</v>
      </c>
    </row>
  </sheetData>
  <autoFilter ref="A3:I46" xr:uid="{F4322006-9931-4089-97A0-C985058379C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2024-09-04T12:52:18Z</dcterms:modified>
</cp:coreProperties>
</file>