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50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1'!$A$9:$J$123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3" i="1"/>
  <c r="F123" i="1"/>
  <c r="E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3" i="1" s="1"/>
  <c r="A11" i="1"/>
</calcChain>
</file>

<file path=xl/sharedStrings.xml><?xml version="1.0" encoding="utf-8"?>
<sst xmlns="http://schemas.openxmlformats.org/spreadsheetml/2006/main" count="323" uniqueCount="155">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</sst>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47"/>
  <sheetViews>
    <sheetView tabSelected="1" zoomScale="87" zoomScaleNormal="87" workbookViewId="0">
      <pane ySplit="9" topLeftCell="A109" activePane="bottomLeft" state="frozen"/>
      <selection pane="bottomLeft" activeCell="G123" sqref="G12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customWidth="1"/>
    <col min="13" max="13" width="18.5703125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45249</v>
      </c>
      <c r="E3" s="7" t="s">
        <v>3</v>
      </c>
      <c r="F3" s="100"/>
      <c r="G3" s="104">
        <v>45252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s="15" customFormat="1" ht="16.5" customHeight="1" thickTop="1" x14ac:dyDescent="0.25">
      <c r="A11" s="79" t="str">
        <f>RIGHT(D11:D122,4)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</row>
    <row r="12" spans="1:11" s="15" customFormat="1" ht="16.5" customHeight="1" x14ac:dyDescent="0.25">
      <c r="A12" s="79" t="str">
        <f>RIGHT(D12:D123,4)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</row>
    <row r="13" spans="1:11" s="15" customFormat="1" ht="16.5" customHeight="1" x14ac:dyDescent="0.25">
      <c r="A13" s="79" t="str">
        <f>RIGHT(D13:D124,4)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</row>
    <row r="14" spans="1:11" s="15" customFormat="1" ht="16.5" customHeight="1" x14ac:dyDescent="0.25">
      <c r="A14" s="79" t="str">
        <f>RIGHT(D14:D125,4)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  <c r="K14" s="85"/>
    </row>
    <row r="15" spans="1:11" s="15" customFormat="1" ht="16.5" customHeight="1" x14ac:dyDescent="0.25">
      <c r="A15" s="79" t="str">
        <f t="shared" ref="A15:A20" si="0">RIGHT(D15:D125,4)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  <c r="K15" s="85"/>
    </row>
    <row r="16" spans="1:11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</row>
    <row r="17" spans="1:11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  <c r="K17" s="85"/>
    </row>
    <row r="18" spans="1:11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  <c r="K18" s="85"/>
    </row>
    <row r="19" spans="1:11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</row>
    <row r="20" spans="1:11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  <c r="K20" s="85"/>
    </row>
    <row r="21" spans="1:11" ht="16.5" customHeight="1" x14ac:dyDescent="0.25">
      <c r="A21" s="79" t="str">
        <f>RIGHT(D21:D129,4)</f>
        <v>4063</v>
      </c>
      <c r="B21" s="27" t="s">
        <v>34</v>
      </c>
      <c r="C21" s="32" t="s">
        <v>23</v>
      </c>
      <c r="D21" s="28">
        <v>1001012484063</v>
      </c>
      <c r="E21" s="24">
        <v>1300</v>
      </c>
      <c r="F21" s="23">
        <v>1.366666666666666</v>
      </c>
      <c r="G21" s="23">
        <f>E21*1</f>
        <v>1300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RIGHT(D22:D130,4)</f>
        <v>6333</v>
      </c>
      <c r="B22" s="27" t="s">
        <v>35</v>
      </c>
      <c r="C22" s="35" t="s">
        <v>25</v>
      </c>
      <c r="D22" s="28">
        <v>1001012486333</v>
      </c>
      <c r="E22" s="24">
        <v>3800</v>
      </c>
      <c r="F22" s="23">
        <v>0.4</v>
      </c>
      <c r="G22" s="23">
        <f>E22*0.4</f>
        <v>1520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RIGHT(D23:D131,4)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RIGHT(D24:D132,4)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RIGHT(D25:D133,4)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RIGHT(D26:D135,4)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1" ht="16.5" customHeight="1" x14ac:dyDescent="0.25">
      <c r="A27" s="79" t="str">
        <f>RIGHT(D27:D137,4)</f>
        <v>5247</v>
      </c>
      <c r="B27" s="27" t="s">
        <v>40</v>
      </c>
      <c r="C27" s="31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30</v>
      </c>
      <c r="J27" s="40"/>
    </row>
    <row r="28" spans="1:11" ht="16.5" customHeight="1" x14ac:dyDescent="0.25">
      <c r="A28" s="79" t="str">
        <f>RIGHT(D28:D138,4)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1" ht="16.5" customHeight="1" x14ac:dyDescent="0.25">
      <c r="A29" s="79" t="str">
        <f>RIGHT(D29:D140,4)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1" ht="16.5" customHeight="1" x14ac:dyDescent="0.25">
      <c r="A30" s="79" t="str">
        <f>RIGHT(D30:D141,4)</f>
        <v>6392</v>
      </c>
      <c r="B30" s="27" t="s">
        <v>43</v>
      </c>
      <c r="C30" s="34" t="s">
        <v>25</v>
      </c>
      <c r="D30" s="28">
        <v>1001012566392</v>
      </c>
      <c r="E30" s="24">
        <v>2800</v>
      </c>
      <c r="F30" s="23">
        <v>0.4</v>
      </c>
      <c r="G30" s="23">
        <f>E30*0.4</f>
        <v>1120</v>
      </c>
      <c r="H30" s="14">
        <v>3.2</v>
      </c>
      <c r="I30" s="14">
        <v>60</v>
      </c>
      <c r="J30" s="40"/>
    </row>
    <row r="31" spans="1:11" ht="16.5" customHeight="1" x14ac:dyDescent="0.25">
      <c r="A31" s="79" t="str">
        <f>RIGHT(D31:D143,4)</f>
        <v>5851</v>
      </c>
      <c r="B31" s="27" t="s">
        <v>44</v>
      </c>
      <c r="C31" s="31" t="s">
        <v>23</v>
      </c>
      <c r="D31" s="28">
        <v>1001012505851</v>
      </c>
      <c r="E31" s="24">
        <v>250</v>
      </c>
      <c r="F31" s="23">
        <v>1.366666666666666</v>
      </c>
      <c r="G31" s="23">
        <f>E31*1</f>
        <v>250</v>
      </c>
      <c r="H31" s="14">
        <v>4.0999999999999996</v>
      </c>
      <c r="I31" s="14">
        <v>60</v>
      </c>
      <c r="J31" s="40"/>
    </row>
    <row r="32" spans="1:11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80</v>
      </c>
      <c r="F32" s="23">
        <v>0.4</v>
      </c>
      <c r="G32" s="23">
        <f>E32*0.4</f>
        <v>32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400</v>
      </c>
      <c r="F34" s="23">
        <v>0.5</v>
      </c>
      <c r="G34" s="23">
        <f>E34*0.5</f>
        <v>200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RIGHT(D35:D144,4)</f>
        <v>6353</v>
      </c>
      <c r="B35" s="27" t="s">
        <v>48</v>
      </c>
      <c r="C35" s="34" t="s">
        <v>25</v>
      </c>
      <c r="D35" s="28">
        <v>1001012506353</v>
      </c>
      <c r="E35" s="24">
        <v>1200</v>
      </c>
      <c r="F35" s="23">
        <v>0.4</v>
      </c>
      <c r="G35" s="23">
        <f>E35*0.4</f>
        <v>480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RIGHT(D36:D145,4)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RIGHT(D37:D147,4)</f>
        <v>6601</v>
      </c>
      <c r="B37" s="27" t="s">
        <v>50</v>
      </c>
      <c r="C37" s="31" t="s">
        <v>23</v>
      </c>
      <c r="D37" s="28">
        <v>1001022296601</v>
      </c>
      <c r="E37" s="24">
        <v>30</v>
      </c>
      <c r="F37" s="23"/>
      <c r="G37" s="23">
        <f>E37*1</f>
        <v>30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RIGHT(D38:D147,4)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RIGHT(D39:D148,4)</f>
        <v>6438</v>
      </c>
      <c r="B39" s="27" t="s">
        <v>52</v>
      </c>
      <c r="C39" s="34" t="s">
        <v>25</v>
      </c>
      <c r="D39" s="28">
        <v>1001024636438</v>
      </c>
      <c r="E39" s="24">
        <v>120</v>
      </c>
      <c r="F39" s="23"/>
      <c r="G39" s="23">
        <f>E39*0.3</f>
        <v>36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RIGHT(D40:D150,4)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5"/>
    </row>
    <row r="41" spans="1:11" ht="16.5" customHeight="1" x14ac:dyDescent="0.25">
      <c r="A41" s="79" t="str">
        <f>RIGHT(D41:D155,4)</f>
        <v>6123</v>
      </c>
      <c r="B41" s="27" t="s">
        <v>54</v>
      </c>
      <c r="C41" s="32" t="s">
        <v>23</v>
      </c>
      <c r="D41" s="28">
        <v>1001024976123</v>
      </c>
      <c r="E41" s="24">
        <v>100</v>
      </c>
      <c r="F41" s="23"/>
      <c r="G41" s="23">
        <f>E41*1</f>
        <v>100</v>
      </c>
      <c r="H41" s="14"/>
      <c r="I41" s="14"/>
      <c r="J41" s="40"/>
    </row>
    <row r="42" spans="1:11" ht="16.5" customHeight="1" x14ac:dyDescent="0.25">
      <c r="A42" s="79" t="str">
        <f>RIGHT(D42:D158,4)</f>
        <v>6042</v>
      </c>
      <c r="B42" s="27" t="s">
        <v>55</v>
      </c>
      <c r="C42" s="34" t="s">
        <v>25</v>
      </c>
      <c r="D42" s="28">
        <v>1001024906042</v>
      </c>
      <c r="E42" s="24">
        <v>480</v>
      </c>
      <c r="F42" s="23">
        <v>0.4</v>
      </c>
      <c r="G42" s="23">
        <f>E42*0.4</f>
        <v>192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RIGHT(D43:D159,4)</f>
        <v>6041</v>
      </c>
      <c r="B43" s="87" t="s">
        <v>56</v>
      </c>
      <c r="C43" s="98" t="s">
        <v>23</v>
      </c>
      <c r="D43" s="89">
        <v>6041</v>
      </c>
      <c r="E43" s="24">
        <v>120</v>
      </c>
      <c r="F43" s="91">
        <v>2.125</v>
      </c>
      <c r="G43" s="91">
        <f>E43*1</f>
        <v>120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RIGHT(D44:D160,4)</f>
        <v>6227</v>
      </c>
      <c r="B44" s="27" t="s">
        <v>57</v>
      </c>
      <c r="C44" s="34" t="s">
        <v>25</v>
      </c>
      <c r="D44" s="28">
        <v>1001020966227</v>
      </c>
      <c r="E44" s="24">
        <v>320</v>
      </c>
      <c r="F44" s="23"/>
      <c r="G44" s="23">
        <f>E44*0.6</f>
        <v>192</v>
      </c>
      <c r="H44" s="14"/>
      <c r="I44" s="14"/>
      <c r="J44" s="40"/>
    </row>
    <row r="45" spans="1:11" ht="16.5" customHeight="1" x14ac:dyDescent="0.25">
      <c r="A45" s="79" t="str">
        <f>RIGHT(D45:D161,4)</f>
        <v>5981</v>
      </c>
      <c r="B45" s="27" t="s">
        <v>58</v>
      </c>
      <c r="C45" s="31" t="s">
        <v>23</v>
      </c>
      <c r="D45" s="28">
        <v>1001020965981</v>
      </c>
      <c r="E45" s="24">
        <v>200</v>
      </c>
      <c r="F45" s="23"/>
      <c r="G45" s="23">
        <f>E45*1</f>
        <v>200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70</v>
      </c>
      <c r="F46" s="23">
        <v>1.0666666666666671</v>
      </c>
      <c r="G46" s="23">
        <f>E46*1</f>
        <v>70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500</v>
      </c>
      <c r="F47" s="23">
        <v>0.45</v>
      </c>
      <c r="G47" s="23">
        <f>E47*0.41</f>
        <v>205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RIGHT(D48:D164,4)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RIGHT(D49:D165,4)</f>
        <v>6590</v>
      </c>
      <c r="B49" s="46" t="s">
        <v>62</v>
      </c>
      <c r="C49" s="34" t="s">
        <v>25</v>
      </c>
      <c r="D49" s="28">
        <v>1001020846590</v>
      </c>
      <c r="E49" s="24">
        <v>0</v>
      </c>
      <c r="F49" s="23"/>
      <c r="G49" s="23">
        <f>E49*0.41</f>
        <v>0</v>
      </c>
      <c r="H49" s="14"/>
      <c r="I49" s="14"/>
      <c r="J49" s="40"/>
    </row>
    <row r="50" spans="1:11" ht="16.5" customHeight="1" x14ac:dyDescent="0.25">
      <c r="A50" s="99" t="str">
        <f>RIGHT(D50:D166,4)</f>
        <v>6563</v>
      </c>
      <c r="B50" s="46" t="s">
        <v>63</v>
      </c>
      <c r="C50" s="31" t="s">
        <v>23</v>
      </c>
      <c r="D50" s="28">
        <v>1001020846563</v>
      </c>
      <c r="E50" s="24">
        <v>30</v>
      </c>
      <c r="F50" s="23"/>
      <c r="G50" s="23">
        <f>E50*1</f>
        <v>30</v>
      </c>
      <c r="H50" s="14"/>
      <c r="I50" s="14"/>
      <c r="J50" s="40"/>
    </row>
    <row r="51" spans="1:11" ht="16.5" customHeight="1" x14ac:dyDescent="0.25">
      <c r="A51" s="99" t="str">
        <f>RIGHT(D51:D167,4)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3400</v>
      </c>
      <c r="F53" s="23">
        <v>0.45</v>
      </c>
      <c r="G53" s="23">
        <f>E53*0.41</f>
        <v>1394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900</v>
      </c>
      <c r="F54" s="23">
        <v>2.125</v>
      </c>
      <c r="G54" s="23">
        <f>E54*1</f>
        <v>900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1300</v>
      </c>
      <c r="F55" s="23">
        <v>1.033333333333333</v>
      </c>
      <c r="G55" s="23">
        <f>E55*1</f>
        <v>1300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RIGHT(D56:D168,4)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1000</v>
      </c>
      <c r="F57" s="23"/>
      <c r="G57" s="23">
        <f>E57*0.41</f>
        <v>410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RIGHT(D58:D170,4)</f>
        <v>6475</v>
      </c>
      <c r="B58" s="27" t="s">
        <v>71</v>
      </c>
      <c r="C58" s="36" t="s">
        <v>25</v>
      </c>
      <c r="D58" s="28">
        <v>1001025176475</v>
      </c>
      <c r="E58" s="24">
        <v>60</v>
      </c>
      <c r="F58" s="23"/>
      <c r="G58" s="23">
        <f>E58*0.4</f>
        <v>24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 t="shared" ref="A60:A65" si="1">RIGHT(D60:D168,4)</f>
        <v>6297</v>
      </c>
      <c r="B60" s="47" t="s">
        <v>73</v>
      </c>
      <c r="C60" s="36" t="s">
        <v>25</v>
      </c>
      <c r="D60" s="28">
        <v>1001022556297</v>
      </c>
      <c r="E60" s="24">
        <v>1200</v>
      </c>
      <c r="F60" s="23"/>
      <c r="G60" s="23">
        <f>E60*0.27</f>
        <v>324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 t="shared" si="1"/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 t="shared" si="1"/>
        <v>6606</v>
      </c>
      <c r="B62" s="47" t="s">
        <v>75</v>
      </c>
      <c r="C62" s="31" t="s">
        <v>23</v>
      </c>
      <c r="D62" s="28">
        <v>6606</v>
      </c>
      <c r="E62" s="24">
        <v>20</v>
      </c>
      <c r="F62" s="23">
        <v>1.013333333333333</v>
      </c>
      <c r="G62" s="23">
        <f>E62*1</f>
        <v>20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 t="shared" si="1"/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 t="shared" si="1"/>
        <v>6650</v>
      </c>
      <c r="B64" s="47" t="s">
        <v>77</v>
      </c>
      <c r="C64" s="31" t="s">
        <v>23</v>
      </c>
      <c r="D64" s="28">
        <v>1001035266650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9" t="str">
        <f t="shared" si="1"/>
        <v>6217</v>
      </c>
      <c r="B65" s="47" t="s">
        <v>78</v>
      </c>
      <c r="C65" s="34" t="s">
        <v>25</v>
      </c>
      <c r="D65" s="28">
        <v>1001035326217</v>
      </c>
      <c r="E65" s="24">
        <v>40</v>
      </c>
      <c r="F65" s="23"/>
      <c r="G65" s="23">
        <f>E65*0.4</f>
        <v>16</v>
      </c>
      <c r="H65" s="14"/>
      <c r="I65" s="14"/>
      <c r="J65" s="40"/>
    </row>
    <row r="66" spans="1:10" ht="16.5" customHeight="1" thickBot="1" x14ac:dyDescent="0.3">
      <c r="A66" s="99" t="str">
        <f>RIGHT(D66:D175,4)</f>
        <v>6527</v>
      </c>
      <c r="B66" s="47" t="s">
        <v>79</v>
      </c>
      <c r="C66" s="31" t="s">
        <v>23</v>
      </c>
      <c r="D66" s="28">
        <v>1001031076527</v>
      </c>
      <c r="E66" s="24">
        <v>150</v>
      </c>
      <c r="F66" s="23">
        <v>1.0166666666666671</v>
      </c>
      <c r="G66" s="23">
        <f>E66*1</f>
        <v>150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RIGHT(D67:D176,4)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RIGHT(D68:D177,4)</f>
        <v>6666</v>
      </c>
      <c r="B68" s="27" t="s">
        <v>81</v>
      </c>
      <c r="C68" s="34" t="s">
        <v>25</v>
      </c>
      <c r="D68" s="28">
        <v>1001302276666</v>
      </c>
      <c r="E68" s="24">
        <v>800</v>
      </c>
      <c r="F68" s="23">
        <v>0.28000000000000003</v>
      </c>
      <c r="G68" s="23">
        <f>E68*0.28</f>
        <v>224.00000000000003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RIGHT(D69:D178,4)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9" t="str">
        <f>RIGHT(D70:D178,4)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RIGHT(D71:D179,4)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RIGHT(D72:D181,4)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RIGHT(D73:D182,4)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30</v>
      </c>
      <c r="F74" s="23">
        <v>0.7</v>
      </c>
      <c r="G74" s="23">
        <f>E74</f>
        <v>30</v>
      </c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40</v>
      </c>
      <c r="F75" s="23"/>
      <c r="G75" s="23">
        <f>E75*0.35</f>
        <v>14</v>
      </c>
      <c r="H75" s="14"/>
      <c r="I75" s="14"/>
      <c r="J75" s="40"/>
    </row>
    <row r="76" spans="1:10" ht="16.5" customHeight="1" x14ac:dyDescent="0.25">
      <c r="A76" s="99" t="str">
        <f>RIGHT(D76:D186,4)</f>
        <v>6684</v>
      </c>
      <c r="B76" s="27" t="s">
        <v>89</v>
      </c>
      <c r="C76" s="34" t="s">
        <v>25</v>
      </c>
      <c r="D76" s="28">
        <v>1001304506684</v>
      </c>
      <c r="E76" s="24">
        <v>1200</v>
      </c>
      <c r="F76" s="23">
        <v>0.28000000000000003</v>
      </c>
      <c r="G76" s="23">
        <f>E76*0.28</f>
        <v>336.00000000000006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RIGHT(D77:D187,4)</f>
        <v>6562</v>
      </c>
      <c r="B77" s="27" t="s">
        <v>90</v>
      </c>
      <c r="C77" s="34" t="s">
        <v>25</v>
      </c>
      <c r="D77" s="28">
        <v>1001304506562</v>
      </c>
      <c r="E77" s="24">
        <v>200</v>
      </c>
      <c r="F77" s="23"/>
      <c r="G77" s="23">
        <f>E77*0.28</f>
        <v>56.000000000000007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40</v>
      </c>
      <c r="F78" s="23"/>
      <c r="G78" s="23">
        <f>E78*0.35</f>
        <v>14</v>
      </c>
      <c r="H78" s="14"/>
      <c r="I78" s="14"/>
      <c r="J78" s="40"/>
    </row>
    <row r="79" spans="1:10" ht="16.5" customHeight="1" x14ac:dyDescent="0.25">
      <c r="A79" s="99" t="str">
        <f>RIGHT(D79:D187,4)</f>
        <v>6689</v>
      </c>
      <c r="B79" s="65" t="s">
        <v>92</v>
      </c>
      <c r="C79" s="34" t="s">
        <v>25</v>
      </c>
      <c r="D79" s="28">
        <v>1001303986689</v>
      </c>
      <c r="E79" s="24">
        <v>2600</v>
      </c>
      <c r="F79" s="23">
        <v>0.35</v>
      </c>
      <c r="G79" s="23">
        <f>E79*0.35</f>
        <v>909.99999999999989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9" t="str">
        <f>RIGHT(D81:D188,4)</f>
        <v>5341</v>
      </c>
      <c r="B81" s="65" t="s">
        <v>94</v>
      </c>
      <c r="C81" s="31" t="s">
        <v>23</v>
      </c>
      <c r="D81" s="28">
        <v>1001053985341</v>
      </c>
      <c r="E81" s="24">
        <v>100</v>
      </c>
      <c r="F81" s="23">
        <v>0.71250000000000002</v>
      </c>
      <c r="G81" s="23">
        <f>E81*1</f>
        <v>100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RIGHT(D82:D189,4)</f>
        <v>6692</v>
      </c>
      <c r="B82" s="65" t="s">
        <v>95</v>
      </c>
      <c r="C82" s="34" t="s">
        <v>25</v>
      </c>
      <c r="D82" s="28">
        <v>1001303056692</v>
      </c>
      <c r="E82" s="24">
        <v>400</v>
      </c>
      <c r="F82" s="23">
        <v>0.28000000000000003</v>
      </c>
      <c r="G82" s="23">
        <f>E82*0.28</f>
        <v>112.00000000000001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RIGHT(D83:D189,4)</f>
        <v>6565</v>
      </c>
      <c r="B83" s="65" t="s">
        <v>96</v>
      </c>
      <c r="C83" s="34" t="s">
        <v>25</v>
      </c>
      <c r="D83" s="28">
        <v>1001305316565</v>
      </c>
      <c r="E83" s="24">
        <v>0</v>
      </c>
      <c r="F83" s="23"/>
      <c r="G83" s="23">
        <f>E83*0.31</f>
        <v>0</v>
      </c>
      <c r="H83" s="14"/>
      <c r="I83" s="14"/>
      <c r="J83" s="40"/>
    </row>
    <row r="84" spans="1:10" ht="16.5" customHeight="1" x14ac:dyDescent="0.25">
      <c r="A84" s="99" t="str">
        <f>RIGHT(D84:D190,4)</f>
        <v>6566</v>
      </c>
      <c r="B84" s="65" t="s">
        <v>97</v>
      </c>
      <c r="C84" s="34" t="s">
        <v>25</v>
      </c>
      <c r="D84" s="28">
        <v>1001305306566</v>
      </c>
      <c r="E84" s="24">
        <v>0</v>
      </c>
      <c r="F84" s="23"/>
      <c r="G84" s="23">
        <f>E84*0.31</f>
        <v>0</v>
      </c>
      <c r="H84" s="14"/>
      <c r="I84" s="14"/>
      <c r="J84" s="40"/>
    </row>
    <row r="85" spans="1:10" ht="16.5" customHeight="1" x14ac:dyDescent="0.25">
      <c r="A85" s="99" t="str">
        <f>RIGHT(D85:D190,4)</f>
        <v>5544</v>
      </c>
      <c r="B85" s="27" t="s">
        <v>98</v>
      </c>
      <c r="C85" s="31" t="s">
        <v>23</v>
      </c>
      <c r="D85" s="28">
        <v>1001051875544</v>
      </c>
      <c r="E85" s="24">
        <v>450</v>
      </c>
      <c r="F85" s="23">
        <v>0.85</v>
      </c>
      <c r="G85" s="23">
        <f>E85*1</f>
        <v>450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99</v>
      </c>
      <c r="C86" s="34" t="s">
        <v>25</v>
      </c>
      <c r="D86" s="28">
        <v>1001301876213</v>
      </c>
      <c r="E86" s="24">
        <v>80</v>
      </c>
      <c r="F86" s="23"/>
      <c r="G86" s="23">
        <f>E86*0.35</f>
        <v>28</v>
      </c>
      <c r="H86" s="14"/>
      <c r="I86" s="14"/>
      <c r="J86" s="40"/>
    </row>
    <row r="87" spans="1:10" ht="15.75" customHeight="1" thickBot="1" x14ac:dyDescent="0.3">
      <c r="A87" s="99" t="str">
        <f>RIGHT(D87:D192,4)</f>
        <v>6697</v>
      </c>
      <c r="B87" s="27" t="s">
        <v>100</v>
      </c>
      <c r="C87" s="37" t="s">
        <v>25</v>
      </c>
      <c r="D87" s="28">
        <v>1001301876697</v>
      </c>
      <c r="E87" s="24">
        <v>3600</v>
      </c>
      <c r="F87" s="23">
        <v>0.35</v>
      </c>
      <c r="G87" s="23">
        <f>E87*0.35</f>
        <v>1260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RIGHT(D88:D193,4)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RIGHT(D89:D194,4)</f>
        <v>5706</v>
      </c>
      <c r="B89" s="27" t="s">
        <v>102</v>
      </c>
      <c r="C89" s="34" t="s">
        <v>25</v>
      </c>
      <c r="D89" s="28">
        <v>1001061975706</v>
      </c>
      <c r="E89" s="24">
        <v>600</v>
      </c>
      <c r="F89" s="23">
        <v>0.25</v>
      </c>
      <c r="G89" s="23">
        <f>E89*0.25</f>
        <v>150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RIGHT(D90:D195,4)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RIGHT(D91:D197,4)</f>
        <v>5931</v>
      </c>
      <c r="B91" s="27" t="s">
        <v>104</v>
      </c>
      <c r="C91" s="34" t="s">
        <v>25</v>
      </c>
      <c r="D91" s="28">
        <v>1001060755931</v>
      </c>
      <c r="E91" s="24">
        <v>200</v>
      </c>
      <c r="F91" s="23">
        <v>0.22</v>
      </c>
      <c r="G91" s="23">
        <f>E91*0.22</f>
        <v>44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RIGHT(D92:D199,4)</f>
        <v>5708</v>
      </c>
      <c r="B92" s="27" t="s">
        <v>105</v>
      </c>
      <c r="C92" s="31" t="s">
        <v>23</v>
      </c>
      <c r="D92" s="28">
        <v>1001063145708</v>
      </c>
      <c r="E92" s="24">
        <v>100</v>
      </c>
      <c r="F92" s="23">
        <v>0.51249999999999996</v>
      </c>
      <c r="G92" s="23">
        <f>E92*1</f>
        <v>100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RIGHT(D93:D204,4)</f>
        <v>4993</v>
      </c>
      <c r="B93" s="27" t="s">
        <v>106</v>
      </c>
      <c r="C93" s="34" t="s">
        <v>25</v>
      </c>
      <c r="D93" s="28">
        <v>1001060764993</v>
      </c>
      <c r="E93" s="24">
        <v>400</v>
      </c>
      <c r="F93" s="23">
        <v>0.25</v>
      </c>
      <c r="G93" s="23">
        <f>E93*0.25</f>
        <v>100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RIGHT(D94:D205,4)</f>
        <v>5682</v>
      </c>
      <c r="B94" s="27" t="s">
        <v>107</v>
      </c>
      <c r="C94" s="34" t="s">
        <v>25</v>
      </c>
      <c r="D94" s="28">
        <v>1001193115682</v>
      </c>
      <c r="E94" s="24">
        <v>600</v>
      </c>
      <c r="F94" s="23">
        <v>0.12</v>
      </c>
      <c r="G94" s="23">
        <f>E94*0.12</f>
        <v>72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 t="shared" ref="A95:A100" si="2">RIGHT(D95:D208,4)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 t="shared" si="2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 t="shared" si="2"/>
        <v>6453</v>
      </c>
      <c r="B97" s="27" t="s">
        <v>110</v>
      </c>
      <c r="C97" s="34" t="s">
        <v>25</v>
      </c>
      <c r="D97" s="28">
        <v>1001202506453</v>
      </c>
      <c r="E97" s="24">
        <v>280</v>
      </c>
      <c r="F97" s="23">
        <v>0.1</v>
      </c>
      <c r="G97" s="23">
        <f>E97*0.1</f>
        <v>28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 t="shared" si="2"/>
        <v>4614</v>
      </c>
      <c r="B99" s="29" t="s">
        <v>112</v>
      </c>
      <c r="C99" s="33" t="s">
        <v>23</v>
      </c>
      <c r="D99" s="30">
        <v>1001092444614</v>
      </c>
      <c r="E99" s="24">
        <v>100</v>
      </c>
      <c r="F99" s="23">
        <v>1.5249999999999999</v>
      </c>
      <c r="G99" s="23">
        <f>E99*1</f>
        <v>100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 t="shared" si="2"/>
        <v>4611</v>
      </c>
      <c r="B100" s="29" t="s">
        <v>113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thickBot="1" x14ac:dyDescent="0.3">
      <c r="A101" s="99" t="str">
        <f>RIGHT(D101:D213,4)</f>
        <v>3215</v>
      </c>
      <c r="B101" s="27" t="s">
        <v>114</v>
      </c>
      <c r="C101" s="38" t="s">
        <v>25</v>
      </c>
      <c r="D101" s="52">
        <v>1001094053215</v>
      </c>
      <c r="E101" s="24">
        <v>80</v>
      </c>
      <c r="F101" s="23">
        <v>0.4</v>
      </c>
      <c r="G101" s="23">
        <f>E101*0.4</f>
        <v>32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RIGHT(D102:D216,4)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RIGHT(D103:D218,4)</f>
        <v>6450</v>
      </c>
      <c r="B103" s="48" t="s">
        <v>116</v>
      </c>
      <c r="C103" s="36" t="s">
        <v>25</v>
      </c>
      <c r="D103" s="28">
        <v>1001233296450</v>
      </c>
      <c r="E103" s="24">
        <v>0</v>
      </c>
      <c r="F103" s="82"/>
      <c r="G103" s="23">
        <f>E103*0.1</f>
        <v>0</v>
      </c>
      <c r="H103" s="14"/>
      <c r="I103" s="14">
        <v>30</v>
      </c>
      <c r="J103" s="40"/>
    </row>
    <row r="104" spans="1:10" x14ac:dyDescent="0.25">
      <c r="A104" s="99" t="str">
        <f>RIGHT(D104:D221,4)</f>
        <v>6448</v>
      </c>
      <c r="B104" s="48" t="s">
        <v>117</v>
      </c>
      <c r="C104" s="36" t="s">
        <v>25</v>
      </c>
      <c r="D104" s="28">
        <v>1001234146448</v>
      </c>
      <c r="E104" s="24">
        <v>50</v>
      </c>
      <c r="F104" s="82"/>
      <c r="G104" s="23">
        <f>E104*0.1</f>
        <v>5</v>
      </c>
      <c r="H104" s="14"/>
      <c r="I104" s="14"/>
      <c r="J104" s="40"/>
    </row>
    <row r="105" spans="1:10" ht="16.5" customHeight="1" thickBot="1" x14ac:dyDescent="0.3">
      <c r="A105" s="99" t="str">
        <f>RIGHT(D105:D219,4)</f>
        <v>6281</v>
      </c>
      <c r="B105" s="48" t="s">
        <v>118</v>
      </c>
      <c r="C105" s="36" t="s">
        <v>25</v>
      </c>
      <c r="D105" s="28">
        <v>1001082576281</v>
      </c>
      <c r="E105" s="24">
        <v>240</v>
      </c>
      <c r="F105" s="23">
        <v>0.3</v>
      </c>
      <c r="G105" s="23">
        <f>E105*0.3</f>
        <v>72</v>
      </c>
      <c r="H105" s="14">
        <v>1.8</v>
      </c>
      <c r="I105" s="14">
        <v>30</v>
      </c>
      <c r="J105" s="40"/>
    </row>
    <row r="106" spans="1:10" ht="16.5" customHeight="1" thickTop="1" thickBot="1" x14ac:dyDescent="0.3">
      <c r="A106" s="99" t="str">
        <f>RIGHT(D106:D221,4)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99" t="str">
        <f>RIGHT(D107:D224,4)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9" t="str">
        <f>RIGHT(D108:D225,4)</f>
        <v>6314</v>
      </c>
      <c r="B108" s="48" t="s">
        <v>121</v>
      </c>
      <c r="C108" s="34" t="s">
        <v>25</v>
      </c>
      <c r="D108" s="28">
        <v>1002112606314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x14ac:dyDescent="0.25">
      <c r="A109" s="99" t="str">
        <f>RIGHT(D109:D226,4)</f>
        <v>6155</v>
      </c>
      <c r="B109" s="48" t="s">
        <v>122</v>
      </c>
      <c r="C109" s="34" t="s">
        <v>25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x14ac:dyDescent="0.25">
      <c r="A110" s="99" t="str">
        <f>RIGHT(D110:D227,4)</f>
        <v>6157</v>
      </c>
      <c r="B110" s="48" t="s">
        <v>123</v>
      </c>
      <c r="C110" s="34" t="s">
        <v>25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thickBot="1" x14ac:dyDescent="0.3">
      <c r="A111" s="99" t="str">
        <f t="shared" ref="A111:A122" si="3">RIGHT(D111:D226,4)</f>
        <v>6313</v>
      </c>
      <c r="B111" s="48" t="s">
        <v>124</v>
      </c>
      <c r="C111" s="37" t="s">
        <v>25</v>
      </c>
      <c r="D111" s="28">
        <v>1002112606313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3">
        <v>120</v>
      </c>
      <c r="J111" s="40"/>
    </row>
    <row r="112" spans="1:10" ht="16.5" customHeight="1" thickTop="1" thickBot="1" x14ac:dyDescent="0.3">
      <c r="A112" s="99" t="str">
        <f t="shared" si="3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9" t="str">
        <f t="shared" si="3"/>
        <v>4945</v>
      </c>
      <c r="B113" s="48" t="s">
        <v>126</v>
      </c>
      <c r="C113" s="37" t="s">
        <v>25</v>
      </c>
      <c r="D113" s="28">
        <v>1002151784945</v>
      </c>
      <c r="E113" s="24">
        <v>0</v>
      </c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thickTop="1" thickBot="1" x14ac:dyDescent="0.3">
      <c r="A114" s="79" t="str">
        <f t="shared" si="3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s="94" customFormat="1" ht="16.5" customHeight="1" thickTop="1" thickBot="1" x14ac:dyDescent="0.3">
      <c r="A115" s="86" t="str">
        <f t="shared" si="3"/>
        <v>4956</v>
      </c>
      <c r="B115" s="95" t="s">
        <v>128</v>
      </c>
      <c r="C115" s="96" t="s">
        <v>25</v>
      </c>
      <c r="D115" s="89">
        <v>1002133974956</v>
      </c>
      <c r="E115" s="90">
        <v>0</v>
      </c>
      <c r="F115" s="91">
        <v>0.42</v>
      </c>
      <c r="G115" s="91">
        <f>E115*0.42</f>
        <v>0</v>
      </c>
      <c r="H115" s="92">
        <v>4.2</v>
      </c>
      <c r="I115" s="97">
        <v>120</v>
      </c>
      <c r="J115" s="92"/>
      <c r="K115" s="93"/>
    </row>
    <row r="116" spans="1:11" ht="16.5" customHeight="1" thickTop="1" x14ac:dyDescent="0.25">
      <c r="A116" s="79" t="str">
        <f t="shared" si="3"/>
        <v>1762</v>
      </c>
      <c r="B116" s="48" t="s">
        <v>129</v>
      </c>
      <c r="C116" s="34" t="s">
        <v>25</v>
      </c>
      <c r="D116" s="28">
        <v>1002131151762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Bot="1" x14ac:dyDescent="0.3">
      <c r="A117" s="79" t="str">
        <f t="shared" si="3"/>
        <v>1764</v>
      </c>
      <c r="B117" s="48" t="s">
        <v>130</v>
      </c>
      <c r="C117" s="37" t="s">
        <v>25</v>
      </c>
      <c r="D117" s="28">
        <v>1002131181764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Top="1" thickBot="1" x14ac:dyDescent="0.3">
      <c r="A118" s="79" t="str">
        <f t="shared" si="3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3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3"/>
        <v>6004</v>
      </c>
      <c r="B120" s="48" t="s">
        <v>133</v>
      </c>
      <c r="C120" s="37" t="s">
        <v>25</v>
      </c>
      <c r="D120" s="69" t="s">
        <v>134</v>
      </c>
      <c r="E120" s="24">
        <v>200</v>
      </c>
      <c r="F120" s="23">
        <v>1</v>
      </c>
      <c r="G120" s="23">
        <f>E120*1</f>
        <v>200</v>
      </c>
      <c r="H120" s="14">
        <v>8</v>
      </c>
      <c r="I120" s="73">
        <v>120</v>
      </c>
      <c r="J120" s="40"/>
    </row>
    <row r="121" spans="1:11" ht="15.75" customHeight="1" thickTop="1" x14ac:dyDescent="0.25">
      <c r="A121" s="79" t="str">
        <f t="shared" si="3"/>
        <v>5417</v>
      </c>
      <c r="B121" s="48" t="s">
        <v>135</v>
      </c>
      <c r="C121" s="31" t="s">
        <v>23</v>
      </c>
      <c r="D121" s="69" t="s">
        <v>136</v>
      </c>
      <c r="E121" s="24">
        <v>0</v>
      </c>
      <c r="F121" s="23">
        <v>2</v>
      </c>
      <c r="G121" s="23">
        <f>E121*1</f>
        <v>0</v>
      </c>
      <c r="H121" s="14">
        <v>6</v>
      </c>
      <c r="I121" s="73">
        <v>90</v>
      </c>
      <c r="J121" s="40"/>
    </row>
    <row r="122" spans="1:11" ht="15.75" customHeight="1" thickBot="1" x14ac:dyDescent="0.3">
      <c r="A122" s="79" t="str">
        <f t="shared" si="3"/>
        <v>6019</v>
      </c>
      <c r="B122" s="48" t="s">
        <v>137</v>
      </c>
      <c r="C122" s="37" t="s">
        <v>25</v>
      </c>
      <c r="D122" s="70" t="s">
        <v>138</v>
      </c>
      <c r="E122" s="24">
        <v>0</v>
      </c>
      <c r="F122" s="23">
        <v>1</v>
      </c>
      <c r="G122" s="23">
        <f>E122*1</f>
        <v>0</v>
      </c>
      <c r="H122" s="14">
        <v>12</v>
      </c>
      <c r="I122" s="73">
        <v>120</v>
      </c>
      <c r="J122" s="40"/>
    </row>
    <row r="123" spans="1:11" ht="16.5" customHeight="1" thickTop="1" thickBot="1" x14ac:dyDescent="0.3">
      <c r="A123" s="78"/>
      <c r="B123" s="78" t="s">
        <v>139</v>
      </c>
      <c r="C123" s="16"/>
      <c r="D123" s="49"/>
      <c r="E123" s="17">
        <f>SUM(E5:E122)</f>
        <v>33600</v>
      </c>
      <c r="F123" s="17">
        <f>SUM(F10:F122)</f>
        <v>42.872916666666661</v>
      </c>
      <c r="G123" s="17">
        <f>SUM(G11:G122)</f>
        <v>15494</v>
      </c>
      <c r="H123" s="17">
        <f>SUM(H10:H119)</f>
        <v>182.67999999999995</v>
      </c>
      <c r="I123" s="17"/>
      <c r="J123" s="17"/>
    </row>
    <row r="124" spans="1:11" ht="15.75" customHeight="1" thickTop="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</sheetData>
  <autoFilter ref="A9:J123"/>
  <mergeCells count="2">
    <mergeCell ref="E1:J1"/>
    <mergeCell ref="G3:J3"/>
  </mergeCells>
  <dataValidations disablePrompts="1" count="2">
    <dataValidation type="textLength" operator="lessThanOrEqual" showInputMessage="1" showErrorMessage="1" sqref="B116">
      <formula1>40</formula1>
    </dataValidation>
    <dataValidation type="textLength" operator="equal" showInputMessage="1" showErrorMessage="1" sqref="D120:D12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140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143</v>
      </c>
      <c r="C21" s="84"/>
    </row>
    <row r="22" spans="2:3" x14ac:dyDescent="0.25">
      <c r="B22" s="68" t="s">
        <v>144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145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146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147</v>
      </c>
    </row>
    <row r="36" spans="2:3" x14ac:dyDescent="0.25">
      <c r="B36" s="27" t="s">
        <v>54</v>
      </c>
    </row>
    <row r="37" spans="2:3" x14ac:dyDescent="0.25">
      <c r="B37" s="81" t="s">
        <v>148</v>
      </c>
      <c r="C37" s="84"/>
    </row>
    <row r="38" spans="2:3" x14ac:dyDescent="0.25">
      <c r="B38" s="67" t="s">
        <v>118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117</v>
      </c>
      <c r="C54" s="62"/>
    </row>
    <row r="55" spans="2:3" x14ac:dyDescent="0.25">
      <c r="B55" s="81" t="s">
        <v>116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154</v>
      </c>
      <c r="C84" s="62"/>
    </row>
    <row r="85" spans="2:4" x14ac:dyDescent="0.25">
      <c r="B85" s="61" t="s">
        <v>97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2023-11-17T13:26:03Z</dcterms:modified>
</cp:coreProperties>
</file>