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1'!$A$9:$J$156</definedName>
  </definedNames>
  <calcPr calcId="162913"/>
</workbook>
</file>

<file path=xl/calcChain.xml><?xml version="1.0" encoding="utf-8"?>
<calcChain xmlns="http://schemas.openxmlformats.org/spreadsheetml/2006/main">
  <c r="D87" i="2" l="1"/>
  <c r="H156" i="1"/>
  <c r="F156" i="1"/>
  <c r="E156" i="1"/>
  <c r="G155" i="1"/>
  <c r="A155" i="1"/>
  <c r="G154" i="1"/>
  <c r="A154" i="1"/>
  <c r="G153" i="1"/>
  <c r="A153" i="1"/>
  <c r="A152" i="1"/>
  <c r="A151" i="1"/>
  <c r="G150" i="1"/>
  <c r="A150" i="1"/>
  <c r="G149" i="1"/>
  <c r="A149" i="1"/>
  <c r="G148" i="1"/>
  <c r="A148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6" i="1" s="1"/>
  <c r="A11" i="1"/>
</calcChain>
</file>

<file path=xl/sharedStrings.xml><?xml version="1.0" encoding="utf-8"?>
<sst xmlns="http://schemas.openxmlformats.org/spreadsheetml/2006/main" count="389" uniqueCount="227">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</sst>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0"/>
  <sheetViews>
    <sheetView tabSelected="1" zoomScale="87" zoomScaleNormal="87" workbookViewId="0">
      <pane ySplit="9" topLeftCell="A130" activePane="bottomLeft" state="frozen"/>
      <selection pane="bottomLeft" activeCell="E156" sqref="E15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45710</v>
      </c>
      <c r="E3" s="7" t="s">
        <v>3</v>
      </c>
      <c r="F3" s="97"/>
      <c r="G3" s="101">
        <v>45713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RIGHT(D15:D158,4)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RIGHT(D16:D158,4)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RIGHT(D24:D169,4)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RIGHT(D25:D169,4)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RIGHT(D26:D170,4)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RIGHT(D28:D174,4)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RIGHT(D38:D183,4)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RIGHT(D39:D184,4)</f>
        <v>7040</v>
      </c>
      <c r="B39" s="27" t="s">
        <v>52</v>
      </c>
      <c r="C39" s="30" t="s">
        <v>26</v>
      </c>
      <c r="D39" s="28">
        <v>1001025027040</v>
      </c>
      <c r="E39" s="24">
        <v>160</v>
      </c>
      <c r="F39" s="23">
        <v>0.27</v>
      </c>
      <c r="G39" s="23">
        <f>F39*E39</f>
        <v>43.2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RIGHT(D40:D183,4)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RIGHT(D41:D184,4)</f>
        <v>7070</v>
      </c>
      <c r="B41" s="27" t="s">
        <v>54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RIGHT(D42:D182,4)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RIGHT(D43:D181,4)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RIGHT(D44:D184,4)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RIGHT(D45:D185,4)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RIGHT(D46:D188,4)</f>
        <v>6829</v>
      </c>
      <c r="B46" s="27" t="s">
        <v>59</v>
      </c>
      <c r="C46" s="31" t="s">
        <v>23</v>
      </c>
      <c r="D46" s="28">
        <v>1001024976829</v>
      </c>
      <c r="E46" s="24">
        <v>50</v>
      </c>
      <c r="F46" s="23"/>
      <c r="G46" s="23">
        <f>E46*1</f>
        <v>50</v>
      </c>
      <c r="H46" s="14"/>
      <c r="I46" s="14"/>
      <c r="J46" s="39"/>
    </row>
    <row r="47" spans="1:11" ht="16.5" customHeight="1" x14ac:dyDescent="0.25">
      <c r="A47" s="94" t="str">
        <f>RIGHT(D47:D193,4)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RIGHT(D48:D194,4)</f>
        <v>7073</v>
      </c>
      <c r="B48" s="27" t="s">
        <v>61</v>
      </c>
      <c r="C48" s="33" t="s">
        <v>26</v>
      </c>
      <c r="D48" s="28">
        <v>1001022657073</v>
      </c>
      <c r="E48" s="24">
        <v>280</v>
      </c>
      <c r="F48" s="23"/>
      <c r="G48" s="23">
        <f>E48*0.35</f>
        <v>98</v>
      </c>
      <c r="H48" s="14"/>
      <c r="I48" s="14"/>
      <c r="J48" s="39"/>
    </row>
    <row r="49" spans="1:11" ht="16.5" customHeight="1" x14ac:dyDescent="0.25">
      <c r="A49" s="94" t="str">
        <f>RIGHT(D49:D195,4)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RIGHT(D50:D196,4)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RIGHT(D51:D197,4)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RIGHT(D52:D196,4)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RIGHT(D53:D197,4)</f>
        <v>6962</v>
      </c>
      <c r="B53" s="27" t="s">
        <v>66</v>
      </c>
      <c r="C53" s="30" t="s">
        <v>26</v>
      </c>
      <c r="D53" s="28">
        <v>1001025526962</v>
      </c>
      <c r="E53" s="24">
        <v>40</v>
      </c>
      <c r="F53" s="23">
        <v>0.16</v>
      </c>
      <c r="G53" s="23">
        <f>E53*F53</f>
        <v>6.4</v>
      </c>
      <c r="H53" s="14"/>
      <c r="I53" s="14"/>
      <c r="J53" s="39"/>
    </row>
    <row r="54" spans="1:11" s="15" customFormat="1" ht="16.5" customHeight="1" x14ac:dyDescent="0.25">
      <c r="A54" s="94" t="str">
        <f>RIGHT(D54:D195,4)</f>
        <v>6303</v>
      </c>
      <c r="B54" s="70" t="s">
        <v>67</v>
      </c>
      <c r="C54" s="30" t="s">
        <v>23</v>
      </c>
      <c r="D54" s="28">
        <v>1001022726303</v>
      </c>
      <c r="E54" s="24">
        <v>120</v>
      </c>
      <c r="F54" s="23">
        <v>1.0666666666666671</v>
      </c>
      <c r="G54" s="23">
        <f>E54*1</f>
        <v>120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RIGHT(D55:D196,4)</f>
        <v>7077</v>
      </c>
      <c r="B55" s="70" t="s">
        <v>68</v>
      </c>
      <c r="C55" s="33" t="s">
        <v>26</v>
      </c>
      <c r="D55" s="28">
        <v>1001025507077</v>
      </c>
      <c r="E55" s="24"/>
      <c r="F55" s="23"/>
      <c r="G55" s="23">
        <f>E55*0.4</f>
        <v>0</v>
      </c>
      <c r="H55" s="14"/>
      <c r="I55" s="14"/>
      <c r="J55" s="39"/>
      <c r="K55" s="82"/>
    </row>
    <row r="56" spans="1:11" ht="16.5" customHeight="1" x14ac:dyDescent="0.25">
      <c r="A56" s="94" t="str">
        <f>RIGHT(D56:D196,4)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RIGHT(D57:D197,4)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RIGHT(D58:D197,4)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RIGHT(D59:D198,4)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RIGHT(D60:D199,4)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RIGHT(D61:D201,4)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RIGHT(D62:D202,4)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RIGHT(D63:D202,4)</f>
        <v>6765</v>
      </c>
      <c r="B63" s="45" t="s">
        <v>76</v>
      </c>
      <c r="C63" s="33" t="s">
        <v>26</v>
      </c>
      <c r="D63" s="28">
        <v>1001023696765</v>
      </c>
      <c r="E63" s="24">
        <v>300</v>
      </c>
      <c r="F63" s="23"/>
      <c r="G63" s="23">
        <f>E63*0.36</f>
        <v>108</v>
      </c>
      <c r="H63" s="14"/>
      <c r="I63" s="14"/>
      <c r="J63" s="39"/>
    </row>
    <row r="64" spans="1:11" ht="16.5" customHeight="1" x14ac:dyDescent="0.25">
      <c r="A64" s="94" t="str">
        <f>RIGHT(D64:D203,4)</f>
        <v>6909</v>
      </c>
      <c r="B64" s="45" t="s">
        <v>77</v>
      </c>
      <c r="C64" s="33" t="s">
        <v>26</v>
      </c>
      <c r="D64" s="28">
        <v>1001025766909</v>
      </c>
      <c r="E64" s="24">
        <v>120</v>
      </c>
      <c r="F64" s="23">
        <v>0.33</v>
      </c>
      <c r="G64" s="23">
        <f>E64*F64</f>
        <v>39.6</v>
      </c>
      <c r="H64" s="14"/>
      <c r="I64" s="14"/>
      <c r="J64" s="39"/>
    </row>
    <row r="65" spans="1:11" ht="16.5" customHeight="1" x14ac:dyDescent="0.25">
      <c r="A65" s="94" t="str">
        <f>RIGHT(D65:D204,4)</f>
        <v>6987</v>
      </c>
      <c r="B65" s="45" t="s">
        <v>78</v>
      </c>
      <c r="C65" s="33" t="s">
        <v>26</v>
      </c>
      <c r="D65" s="28">
        <v>1001025886987</v>
      </c>
      <c r="E65" s="24">
        <v>40</v>
      </c>
      <c r="F65" s="23">
        <v>0.6</v>
      </c>
      <c r="G65" s="23">
        <f>E65*F65</f>
        <v>24</v>
      </c>
      <c r="H65" s="14"/>
      <c r="I65" s="14"/>
      <c r="J65" s="39"/>
    </row>
    <row r="66" spans="1:11" ht="16.5" customHeight="1" x14ac:dyDescent="0.25">
      <c r="A66" s="94" t="str">
        <f>RIGHT(D66:D202,4)</f>
        <v>7066</v>
      </c>
      <c r="B66" s="45" t="s">
        <v>79</v>
      </c>
      <c r="C66" s="33" t="s">
        <v>26</v>
      </c>
      <c r="D66" s="28">
        <v>1001022377066</v>
      </c>
      <c r="E66" s="24">
        <v>450</v>
      </c>
      <c r="F66" s="23">
        <v>0.41</v>
      </c>
      <c r="G66" s="23">
        <f>E66*0.41</f>
        <v>184.5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RIGHT(D67:D203,4)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RIGHT(D68:D205,4)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RIGHT(D69:D206,4)</f>
        <v>6713</v>
      </c>
      <c r="B69" s="27" t="s">
        <v>82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RIGHT(D70:D202,4)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RIGHT(D71:D203,4)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RIGHT(D72:D206,4)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RIGHT(D73:D207,4)</f>
        <v>7059</v>
      </c>
      <c r="B73" s="46" t="s">
        <v>86</v>
      </c>
      <c r="C73" s="33" t="s">
        <v>26</v>
      </c>
      <c r="D73" s="28">
        <v>1001035277059</v>
      </c>
      <c r="E73" s="24">
        <v>80</v>
      </c>
      <c r="F73" s="23">
        <v>0.3</v>
      </c>
      <c r="G73" s="23">
        <f>F73*E73</f>
        <v>24</v>
      </c>
      <c r="H73" s="14"/>
      <c r="I73" s="14"/>
      <c r="J73" s="39"/>
    </row>
    <row r="74" spans="1:11" ht="16.5" customHeight="1" x14ac:dyDescent="0.25">
      <c r="A74" s="94" t="str">
        <f>RIGHT(D74:D207,4)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RIGHT(D75:D208,4)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RIGHT(D76:D208,4)</f>
        <v>6527</v>
      </c>
      <c r="B76" s="46" t="s">
        <v>89</v>
      </c>
      <c r="C76" s="30" t="s">
        <v>23</v>
      </c>
      <c r="D76" s="28">
        <v>1001031076527</v>
      </c>
      <c r="E76" s="24">
        <v>30</v>
      </c>
      <c r="F76" s="23">
        <v>1.0166666666666671</v>
      </c>
      <c r="G76" s="23">
        <f>E76*1</f>
        <v>30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RIGHT(D77:D209,4)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RIGHT(D78:D210,4)</f>
        <v>6666</v>
      </c>
      <c r="B78" s="27" t="s">
        <v>91</v>
      </c>
      <c r="C78" s="33" t="s">
        <v>26</v>
      </c>
      <c r="D78" s="28">
        <v>1001302276666</v>
      </c>
      <c r="E78" s="24">
        <v>280</v>
      </c>
      <c r="F78" s="23">
        <v>0.28000000000000003</v>
      </c>
      <c r="G78" s="23">
        <f>E78*0.28</f>
        <v>78.400000000000006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RIGHT(D79:D211,4)</f>
        <v>6785</v>
      </c>
      <c r="B79" s="27" t="s">
        <v>92</v>
      </c>
      <c r="C79" s="33" t="s">
        <v>26</v>
      </c>
      <c r="D79" s="28">
        <v>1001300516785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RIGHT(D80:D212,4)</f>
        <v>6415</v>
      </c>
      <c r="B80" s="27" t="s">
        <v>93</v>
      </c>
      <c r="C80" s="33" t="s">
        <v>26</v>
      </c>
      <c r="D80" s="28">
        <v>1001303636415</v>
      </c>
      <c r="E80" s="24">
        <v>30</v>
      </c>
      <c r="F80" s="23">
        <v>0.84</v>
      </c>
      <c r="G80" s="23">
        <f>F80*E80</f>
        <v>25.2</v>
      </c>
      <c r="H80" s="14"/>
      <c r="I80" s="14"/>
      <c r="J80" s="39"/>
    </row>
    <row r="81" spans="1:10" ht="16.5" customHeight="1" x14ac:dyDescent="0.25">
      <c r="A81" s="94" t="str">
        <f>RIGHT(D81:D212,4)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RIGHT(D82:D213,4)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RIGHT(D83:D213,4)</f>
        <v>6794</v>
      </c>
      <c r="B83" s="27" t="s">
        <v>96</v>
      </c>
      <c r="C83" s="33" t="s">
        <v>23</v>
      </c>
      <c r="D83" s="28">
        <v>1001303636794</v>
      </c>
      <c r="E83" s="24">
        <v>20</v>
      </c>
      <c r="F83" s="23"/>
      <c r="G83" s="23">
        <f>E83</f>
        <v>20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RIGHT(D84:D211,4)</f>
        <v>6773</v>
      </c>
      <c r="B84" s="27" t="s">
        <v>97</v>
      </c>
      <c r="C84" s="33" t="s">
        <v>26</v>
      </c>
      <c r="D84" s="28">
        <v>1001303106773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RIGHT(D85:D214,4)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RIGHT(D86:D215,4)</f>
        <v>6683</v>
      </c>
      <c r="B86" s="27" t="s">
        <v>99</v>
      </c>
      <c r="C86" s="33" t="s">
        <v>26</v>
      </c>
      <c r="D86" s="28">
        <v>1001300386683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RIGHT(D87:D217,4)</f>
        <v>6793</v>
      </c>
      <c r="B87" s="27" t="s">
        <v>100</v>
      </c>
      <c r="C87" s="33" t="s">
        <v>26</v>
      </c>
      <c r="D87" s="28">
        <v>1001303636793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4" t="str">
        <f>RIGHT(D88:D218,4)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RIGHT(D89:D218,4)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6684</v>
      </c>
      <c r="B90" s="27" t="s">
        <v>103</v>
      </c>
      <c r="C90" s="33" t="s">
        <v>26</v>
      </c>
      <c r="D90" s="28">
        <v>1001304506684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RIGHT(D91:D220,4)</f>
        <v>6787</v>
      </c>
      <c r="B91" s="27" t="s">
        <v>104</v>
      </c>
      <c r="C91" s="33" t="s">
        <v>26</v>
      </c>
      <c r="D91" s="28">
        <v>1001300456787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RIGHT(D92:D221,4)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RIGHT(D93:D222,4)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RIGHT(D94:D221,4)</f>
        <v>6689</v>
      </c>
      <c r="B94" s="64" t="s">
        <v>107</v>
      </c>
      <c r="C94" s="33" t="s">
        <v>26</v>
      </c>
      <c r="D94" s="28">
        <v>1001303986689</v>
      </c>
      <c r="E94" s="24"/>
      <c r="F94" s="23">
        <v>0.35</v>
      </c>
      <c r="G94" s="23">
        <f>E94*0.35</f>
        <v>0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RIGHT(D95:D222,4)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RIGHT(D96:D223,4)</f>
        <v>5341</v>
      </c>
      <c r="B96" s="64" t="s">
        <v>109</v>
      </c>
      <c r="C96" s="30" t="s">
        <v>23</v>
      </c>
      <c r="D96" s="28">
        <v>1001053985341</v>
      </c>
      <c r="E96" s="24">
        <v>230</v>
      </c>
      <c r="F96" s="23">
        <v>0.71250000000000002</v>
      </c>
      <c r="G96" s="23">
        <f>E96*1</f>
        <v>230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RIGHT(D97:D224,4)</f>
        <v>6459</v>
      </c>
      <c r="B97" s="64" t="s">
        <v>110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RIGHT(D98:D225,4)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RIGHT(D99:D223,4)</f>
        <v>6228</v>
      </c>
      <c r="B99" s="64" t="s">
        <v>112</v>
      </c>
      <c r="C99" s="33" t="s">
        <v>26</v>
      </c>
      <c r="D99" s="28">
        <v>1001225416228</v>
      </c>
      <c r="E99" s="24">
        <v>200</v>
      </c>
      <c r="F99" s="23"/>
      <c r="G99" s="23">
        <f>E99*0.09</f>
        <v>18</v>
      </c>
      <c r="H99" s="14"/>
      <c r="I99" s="14"/>
      <c r="J99" s="39"/>
    </row>
    <row r="100" spans="1:10" ht="16.5" customHeight="1" x14ac:dyDescent="0.25">
      <c r="A100" s="94" t="str">
        <f>RIGHT(D100:D223,4)</f>
        <v>5544</v>
      </c>
      <c r="B100" s="27" t="s">
        <v>113</v>
      </c>
      <c r="C100" s="30" t="s">
        <v>23</v>
      </c>
      <c r="D100" s="28">
        <v>1001051875544</v>
      </c>
      <c r="E100" s="24">
        <v>300</v>
      </c>
      <c r="F100" s="23">
        <v>0.85</v>
      </c>
      <c r="G100" s="23">
        <f>E100*1</f>
        <v>300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RIGHT(D101:D225,4)</f>
        <v>6697</v>
      </c>
      <c r="B101" s="27" t="s">
        <v>114</v>
      </c>
      <c r="C101" s="36" t="s">
        <v>26</v>
      </c>
      <c r="D101" s="28">
        <v>1001301876697</v>
      </c>
      <c r="E101" s="24"/>
      <c r="F101" s="23">
        <v>0.35</v>
      </c>
      <c r="G101" s="23">
        <f>E101*0.35</f>
        <v>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RIGHT(D107:D232,4)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RIGHT(D108:D233,4)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RIGHT(D109:D233,4)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RIGHT(D110:D234,4)</f>
        <v>6448</v>
      </c>
      <c r="B110" s="27" t="s">
        <v>123</v>
      </c>
      <c r="C110" s="33" t="s">
        <v>26</v>
      </c>
      <c r="D110" s="28">
        <v>1001234146448</v>
      </c>
      <c r="E110" s="24">
        <v>100</v>
      </c>
      <c r="F110" s="23">
        <v>0.1</v>
      </c>
      <c r="G110" s="23">
        <f>F110*E110</f>
        <v>10</v>
      </c>
      <c r="H110" s="14"/>
      <c r="I110" s="14"/>
      <c r="J110" s="39"/>
    </row>
    <row r="111" spans="1:10" ht="16.5" customHeight="1" x14ac:dyDescent="0.25">
      <c r="A111" s="94" t="str">
        <f>RIGHT(D111:D235,4)</f>
        <v>6221</v>
      </c>
      <c r="B111" s="27" t="s">
        <v>124</v>
      </c>
      <c r="C111" s="33" t="s">
        <v>26</v>
      </c>
      <c r="D111" s="28">
        <v>1001205376221</v>
      </c>
      <c r="E111" s="24">
        <v>120</v>
      </c>
      <c r="F111" s="23">
        <v>0.09</v>
      </c>
      <c r="G111" s="23">
        <f>F111*E111</f>
        <v>10.799999999999999</v>
      </c>
      <c r="H111" s="14"/>
      <c r="I111" s="14"/>
      <c r="J111" s="39"/>
    </row>
    <row r="112" spans="1:10" ht="16.5" customHeight="1" x14ac:dyDescent="0.25">
      <c r="A112" s="94" t="str">
        <f>RIGHT(D112:D235,4)</f>
        <v>5679</v>
      </c>
      <c r="B112" s="27" t="s">
        <v>125</v>
      </c>
      <c r="C112" s="33" t="s">
        <v>26</v>
      </c>
      <c r="D112" s="28">
        <v>1001190765679</v>
      </c>
      <c r="E112" s="24">
        <v>120</v>
      </c>
      <c r="F112" s="23">
        <v>0.15</v>
      </c>
      <c r="G112" s="23">
        <f>F112*E112</f>
        <v>18</v>
      </c>
      <c r="H112" s="14"/>
      <c r="I112" s="14"/>
      <c r="J112" s="39"/>
    </row>
    <row r="113" spans="1:10" ht="16.5" customHeight="1" x14ac:dyDescent="0.25">
      <c r="A113" s="94" t="str">
        <f>RIGHT(D113:D237,4)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RIGHT(D114:D238,4)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5682</v>
      </c>
      <c r="B115" s="27" t="s">
        <v>128</v>
      </c>
      <c r="C115" s="33" t="s">
        <v>26</v>
      </c>
      <c r="D115" s="28">
        <v>1001193115682</v>
      </c>
      <c r="E115" s="24">
        <v>480</v>
      </c>
      <c r="F115" s="23">
        <v>0.12</v>
      </c>
      <c r="G115" s="23">
        <f>E115*0.12</f>
        <v>57.599999999999994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RIGHT(D116:D241,4)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RIGHT(D117:D242,4)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RIGHT(D118:D242,4)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RIGHT(D119:D243,4)</f>
        <v>6453</v>
      </c>
      <c r="B119" s="27" t="s">
        <v>132</v>
      </c>
      <c r="C119" s="33" t="s">
        <v>26</v>
      </c>
      <c r="D119" s="28">
        <v>1001202506453</v>
      </c>
      <c r="E119" s="24">
        <v>280</v>
      </c>
      <c r="F119" s="23">
        <v>0.1</v>
      </c>
      <c r="G119" s="23">
        <f>E119*0.1</f>
        <v>28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RIGHT(D120:D244,4)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RIGHT(D121:D248,4)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RIGHT(D122:D249,4)</f>
        <v>6495</v>
      </c>
      <c r="B122" s="29" t="s">
        <v>135</v>
      </c>
      <c r="C122" s="32" t="s">
        <v>26</v>
      </c>
      <c r="D122" s="80">
        <v>1001092436495</v>
      </c>
      <c r="E122" s="24">
        <v>90</v>
      </c>
      <c r="F122" s="23">
        <v>0.3</v>
      </c>
      <c r="G122" s="23">
        <f>F122*E122</f>
        <v>27</v>
      </c>
      <c r="H122" s="14"/>
      <c r="I122" s="14"/>
      <c r="J122" s="39"/>
    </row>
    <row r="123" spans="1:10" ht="16.5" customHeight="1" x14ac:dyDescent="0.25">
      <c r="A123" s="94" t="str">
        <f>RIGHT(D123:D250,4)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RIGHT(D124:D251,4)</f>
        <v>6411</v>
      </c>
      <c r="B124" s="29" t="s">
        <v>137</v>
      </c>
      <c r="C124" s="32" t="s">
        <v>26</v>
      </c>
      <c r="D124" s="80">
        <v>1001093316411</v>
      </c>
      <c r="E124" s="24">
        <v>60</v>
      </c>
      <c r="F124" s="23">
        <v>0.3</v>
      </c>
      <c r="G124" s="23">
        <f>F124*E124</f>
        <v>18</v>
      </c>
      <c r="H124" s="14"/>
      <c r="I124" s="14"/>
      <c r="J124" s="39"/>
    </row>
    <row r="125" spans="1:10" ht="16.5" customHeight="1" x14ac:dyDescent="0.25">
      <c r="A125" s="94" t="str">
        <f>RIGHT(D125:D249,4)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RIGHT(D126:D246,4)</f>
        <v>3215</v>
      </c>
      <c r="B126" s="27" t="s">
        <v>139</v>
      </c>
      <c r="C126" s="37" t="s">
        <v>26</v>
      </c>
      <c r="D126" s="51">
        <v>1001094053215</v>
      </c>
      <c r="E126" s="24">
        <v>160</v>
      </c>
      <c r="F126" s="23">
        <v>0.4</v>
      </c>
      <c r="G126" s="23">
        <f>E126*0.4</f>
        <v>64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RIGHT(D127:D249,4)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RIGHT(D128:D252,4)</f>
        <v>6206</v>
      </c>
      <c r="B128" s="47" t="s">
        <v>141</v>
      </c>
      <c r="C128" s="35" t="s">
        <v>26</v>
      </c>
      <c r="D128" s="28">
        <v>1001084216206</v>
      </c>
      <c r="E128" s="24"/>
      <c r="F128" s="23">
        <v>0.3</v>
      </c>
      <c r="G128" s="23">
        <f>E128*0.3</f>
        <v>0</v>
      </c>
      <c r="H128" s="14">
        <v>1.8</v>
      </c>
      <c r="I128" s="14">
        <v>30</v>
      </c>
      <c r="J128" s="39"/>
    </row>
    <row r="129" spans="1:10" ht="16.5" customHeight="1" x14ac:dyDescent="0.25">
      <c r="A129" s="94" t="str">
        <f>RIGHT(D129:D253,4)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RIGHT(D130:D254,4)</f>
        <v>6200</v>
      </c>
      <c r="B130" s="47" t="s">
        <v>143</v>
      </c>
      <c r="C130" s="35" t="s">
        <v>26</v>
      </c>
      <c r="D130" s="28">
        <v>1001085636200</v>
      </c>
      <c r="E130" s="24">
        <v>80</v>
      </c>
      <c r="F130" s="23">
        <v>0.3</v>
      </c>
      <c r="G130" s="23">
        <f t="shared" si="2"/>
        <v>24</v>
      </c>
      <c r="H130" s="14"/>
      <c r="I130" s="14"/>
      <c r="J130" s="93"/>
    </row>
    <row r="131" spans="1:10" ht="16.5" customHeight="1" x14ac:dyDescent="0.25">
      <c r="A131" s="94" t="str">
        <f>RIGHT(D131:D255,4)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RIGHT(D132:D255,4)</f>
        <v>6842</v>
      </c>
      <c r="B132" s="47" t="s">
        <v>145</v>
      </c>
      <c r="C132" s="35" t="s">
        <v>26</v>
      </c>
      <c r="D132" s="28">
        <v>1001080216842</v>
      </c>
      <c r="E132" s="24">
        <v>40</v>
      </c>
      <c r="F132" s="23">
        <v>0.3</v>
      </c>
      <c r="G132" s="23">
        <f t="shared" si="2"/>
        <v>12</v>
      </c>
      <c r="H132" s="14"/>
      <c r="I132" s="14"/>
      <c r="J132" s="93"/>
    </row>
    <row r="133" spans="1:10" ht="16.5" customHeight="1" x14ac:dyDescent="0.25">
      <c r="A133" s="94" t="str">
        <f>RIGHT(D133:D255,4)</f>
        <v>6492</v>
      </c>
      <c r="B133" s="47" t="s">
        <v>146</v>
      </c>
      <c r="C133" s="35" t="s">
        <v>26</v>
      </c>
      <c r="D133" s="28">
        <v>1001084226492</v>
      </c>
      <c r="E133" s="24">
        <v>80</v>
      </c>
      <c r="F133" s="23">
        <v>0.3</v>
      </c>
      <c r="G133" s="23">
        <f t="shared" si="2"/>
        <v>24</v>
      </c>
      <c r="H133" s="14"/>
      <c r="I133" s="14"/>
      <c r="J133" s="93"/>
    </row>
    <row r="134" spans="1:10" ht="16.5" customHeight="1" x14ac:dyDescent="0.25">
      <c r="A134" s="94" t="str">
        <f>RIGHT(D134:D253,4)</f>
        <v>6279</v>
      </c>
      <c r="B134" s="47" t="s">
        <v>147</v>
      </c>
      <c r="C134" s="35" t="s">
        <v>26</v>
      </c>
      <c r="D134" s="28">
        <v>1001220286279</v>
      </c>
      <c r="E134" s="24"/>
      <c r="F134" s="23">
        <v>0.15</v>
      </c>
      <c r="G134" s="23">
        <f t="shared" si="2"/>
        <v>0</v>
      </c>
      <c r="H134" s="14"/>
      <c r="I134" s="14"/>
      <c r="J134" s="93"/>
    </row>
    <row r="135" spans="1:10" ht="16.5" customHeight="1" x14ac:dyDescent="0.25">
      <c r="A135" s="94" t="str">
        <f>RIGHT(D135:D254,4)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RIGHT(D136:D255,4)</f>
        <v>7053</v>
      </c>
      <c r="B136" s="47" t="s">
        <v>149</v>
      </c>
      <c r="C136" s="35" t="s">
        <v>23</v>
      </c>
      <c r="D136" s="28">
        <v>1001223297053</v>
      </c>
      <c r="E136" s="24">
        <v>20</v>
      </c>
      <c r="F136" s="23">
        <v>1</v>
      </c>
      <c r="G136" s="23">
        <f>E136</f>
        <v>20</v>
      </c>
      <c r="H136" s="14"/>
      <c r="I136" s="14"/>
      <c r="J136" s="93"/>
    </row>
    <row r="137" spans="1:10" ht="16.5" customHeight="1" x14ac:dyDescent="0.25">
      <c r="A137" s="94" t="str">
        <f>RIGHT(D137:D255,4)</f>
        <v>7092</v>
      </c>
      <c r="B137" s="27" t="s">
        <v>150</v>
      </c>
      <c r="C137" s="33" t="s">
        <v>26</v>
      </c>
      <c r="D137" s="28">
        <v>1001223297092</v>
      </c>
      <c r="E137" s="24">
        <v>200</v>
      </c>
      <c r="F137" s="23">
        <v>0.14000000000000001</v>
      </c>
      <c r="G137" s="23">
        <f>F137*E137</f>
        <v>28.000000000000004</v>
      </c>
      <c r="H137" s="14"/>
      <c r="I137" s="14"/>
      <c r="J137" s="39"/>
    </row>
    <row r="138" spans="1:10" ht="16.5" customHeight="1" thickBot="1" x14ac:dyDescent="0.3">
      <c r="A138" s="94" t="str">
        <f>RIGHT(D138:D253,4)</f>
        <v>6919</v>
      </c>
      <c r="B138" s="47" t="s">
        <v>151</v>
      </c>
      <c r="C138" s="35" t="s">
        <v>26</v>
      </c>
      <c r="D138" s="28">
        <v>1001223296919</v>
      </c>
      <c r="E138" s="24"/>
      <c r="F138" s="23"/>
      <c r="G138" s="23">
        <f>E138*0.18</f>
        <v>0</v>
      </c>
      <c r="H138" s="14"/>
      <c r="I138" s="14"/>
      <c r="J138" s="93"/>
    </row>
    <row r="139" spans="1:10" ht="16.5" customHeight="1" thickTop="1" thickBot="1" x14ac:dyDescent="0.3">
      <c r="A139" s="94" t="str">
        <f>RIGHT(D139:D254,4)</f>
        <v/>
      </c>
      <c r="B139" s="74" t="s">
        <v>152</v>
      </c>
      <c r="C139" s="74"/>
      <c r="D139" s="74"/>
      <c r="E139" s="74"/>
      <c r="F139" s="73"/>
      <c r="G139" s="74"/>
      <c r="H139" s="74"/>
      <c r="I139" s="74"/>
      <c r="J139" s="75"/>
    </row>
    <row r="140" spans="1:10" ht="16.5" customHeight="1" thickTop="1" thickBot="1" x14ac:dyDescent="0.3">
      <c r="A140" s="94" t="str">
        <f>RIGHT(D140:D257,4)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x14ac:dyDescent="0.25">
      <c r="A141" s="94" t="str">
        <f>RIGHT(D141:D258,4)</f>
        <v>6314</v>
      </c>
      <c r="B141" s="47" t="s">
        <v>154</v>
      </c>
      <c r="C141" s="33" t="s">
        <v>26</v>
      </c>
      <c r="D141" s="28">
        <v>1002112606314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0" ht="16.5" customHeight="1" x14ac:dyDescent="0.25">
      <c r="A142" s="94" t="str">
        <f>RIGHT(D142:D259,4)</f>
        <v>6155</v>
      </c>
      <c r="B142" s="47" t="s">
        <v>155</v>
      </c>
      <c r="C142" s="33" t="s">
        <v>26</v>
      </c>
      <c r="D142" s="28">
        <v>1002115036155</v>
      </c>
      <c r="E142" s="24"/>
      <c r="F142" s="23"/>
      <c r="G142" s="23">
        <f>E142*0.45</f>
        <v>0</v>
      </c>
      <c r="H142" s="14"/>
      <c r="I142" s="72"/>
      <c r="J142" s="39"/>
    </row>
    <row r="143" spans="1:10" ht="16.5" customHeight="1" x14ac:dyDescent="0.25">
      <c r="A143" s="94" t="str">
        <f>RIGHT(D143:D260,4)</f>
        <v>6157</v>
      </c>
      <c r="B143" s="47" t="s">
        <v>156</v>
      </c>
      <c r="C143" s="33" t="s">
        <v>26</v>
      </c>
      <c r="D143" s="28">
        <v>1002115056157</v>
      </c>
      <c r="E143" s="24"/>
      <c r="F143" s="23"/>
      <c r="G143" s="23">
        <f>E143*0.45</f>
        <v>0</v>
      </c>
      <c r="H143" s="14"/>
      <c r="I143" s="72"/>
      <c r="J143" s="39"/>
    </row>
    <row r="144" spans="1:10" ht="16.5" customHeight="1" thickBot="1" x14ac:dyDescent="0.3">
      <c r="A144" s="94" t="str">
        <f t="shared" ref="A144:A155" si="3">RIGHT(D144:D259,4)</f>
        <v>6313</v>
      </c>
      <c r="B144" s="47" t="s">
        <v>157</v>
      </c>
      <c r="C144" s="36" t="s">
        <v>26</v>
      </c>
      <c r="D144" s="28">
        <v>1002112606313</v>
      </c>
      <c r="E144" s="24"/>
      <c r="F144" s="23">
        <v>0.9</v>
      </c>
      <c r="G144" s="23">
        <f>E144*0.9</f>
        <v>0</v>
      </c>
      <c r="H144" s="14">
        <v>9</v>
      </c>
      <c r="I144" s="72">
        <v>120</v>
      </c>
      <c r="J144" s="39"/>
    </row>
    <row r="145" spans="1:11" ht="16.5" customHeight="1" thickTop="1" thickBot="1" x14ac:dyDescent="0.3">
      <c r="A145" s="94" t="str">
        <f t="shared" si="3"/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 t="shared" si="3"/>
        <v>4945</v>
      </c>
      <c r="B146" s="47" t="s">
        <v>159</v>
      </c>
      <c r="C146" s="36" t="s">
        <v>26</v>
      </c>
      <c r="D146" s="28">
        <v>1002151784945</v>
      </c>
      <c r="E146" s="24"/>
      <c r="F146" s="23">
        <v>0.5</v>
      </c>
      <c r="G146" s="23">
        <f>E146*0.5</f>
        <v>0</v>
      </c>
      <c r="H146" s="14">
        <v>8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s="88" customFormat="1" ht="16.5" customHeight="1" thickTop="1" thickBot="1" x14ac:dyDescent="0.3">
      <c r="A148" s="94" t="str">
        <f t="shared" si="3"/>
        <v>4956</v>
      </c>
      <c r="B148" s="89" t="s">
        <v>161</v>
      </c>
      <c r="C148" s="90" t="s">
        <v>26</v>
      </c>
      <c r="D148" s="83">
        <v>1002133974956</v>
      </c>
      <c r="E148" s="84"/>
      <c r="F148" s="85">
        <v>0.42</v>
      </c>
      <c r="G148" s="85">
        <f>E148*0.42</f>
        <v>0</v>
      </c>
      <c r="H148" s="86">
        <v>4.2</v>
      </c>
      <c r="I148" s="91">
        <v>120</v>
      </c>
      <c r="J148" s="86"/>
      <c r="K148" s="87"/>
    </row>
    <row r="149" spans="1:11" ht="16.5" customHeight="1" thickTop="1" x14ac:dyDescent="0.25">
      <c r="A149" s="94" t="str">
        <f t="shared" si="3"/>
        <v>1762</v>
      </c>
      <c r="B149" s="47" t="s">
        <v>162</v>
      </c>
      <c r="C149" s="33" t="s">
        <v>26</v>
      </c>
      <c r="D149" s="28">
        <v>1002131151762</v>
      </c>
      <c r="E149" s="24"/>
      <c r="F149" s="23">
        <v>0.42</v>
      </c>
      <c r="G149" s="23">
        <f>E149*0.42</f>
        <v>0</v>
      </c>
      <c r="H149" s="14">
        <v>4.2</v>
      </c>
      <c r="I149" s="72">
        <v>120</v>
      </c>
      <c r="J149" s="39"/>
    </row>
    <row r="150" spans="1:11" ht="16.5" customHeight="1" thickBot="1" x14ac:dyDescent="0.3">
      <c r="A150" s="94" t="str">
        <f t="shared" si="3"/>
        <v>1764</v>
      </c>
      <c r="B150" s="47" t="s">
        <v>163</v>
      </c>
      <c r="C150" s="36" t="s">
        <v>26</v>
      </c>
      <c r="D150" s="28">
        <v>1002131181764</v>
      </c>
      <c r="E150" s="24"/>
      <c r="F150" s="23">
        <v>0.42</v>
      </c>
      <c r="G150" s="23">
        <f>E150*0.42</f>
        <v>0</v>
      </c>
      <c r="H150" s="14">
        <v>4.2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3"/>
        <v>6004</v>
      </c>
      <c r="B153" s="47" t="s">
        <v>166</v>
      </c>
      <c r="C153" s="36" t="s">
        <v>26</v>
      </c>
      <c r="D153" s="68" t="s">
        <v>167</v>
      </c>
      <c r="E153" s="24"/>
      <c r="F153" s="23">
        <v>1</v>
      </c>
      <c r="G153" s="23">
        <f>E153*1</f>
        <v>0</v>
      </c>
      <c r="H153" s="14">
        <v>8</v>
      </c>
      <c r="I153" s="72">
        <v>120</v>
      </c>
      <c r="J153" s="39"/>
    </row>
    <row r="154" spans="1:11" ht="15.75" customHeight="1" thickTop="1" x14ac:dyDescent="0.25">
      <c r="A154" s="94" t="str">
        <f t="shared" si="3"/>
        <v>5417</v>
      </c>
      <c r="B154" s="47" t="s">
        <v>168</v>
      </c>
      <c r="C154" s="30" t="s">
        <v>23</v>
      </c>
      <c r="D154" s="68" t="s">
        <v>169</v>
      </c>
      <c r="E154" s="24"/>
      <c r="F154" s="23">
        <v>2</v>
      </c>
      <c r="G154" s="23">
        <f>E154*1</f>
        <v>0</v>
      </c>
      <c r="H154" s="14">
        <v>6</v>
      </c>
      <c r="I154" s="72">
        <v>90</v>
      </c>
      <c r="J154" s="39"/>
    </row>
    <row r="155" spans="1:11" ht="15.75" customHeight="1" thickBot="1" x14ac:dyDescent="0.3">
      <c r="A155" s="94" t="str">
        <f t="shared" si="3"/>
        <v>6019</v>
      </c>
      <c r="B155" s="47" t="s">
        <v>170</v>
      </c>
      <c r="C155" s="36" t="s">
        <v>26</v>
      </c>
      <c r="D155" s="69" t="s">
        <v>171</v>
      </c>
      <c r="E155" s="24"/>
      <c r="F155" s="23">
        <v>1</v>
      </c>
      <c r="G155" s="23">
        <f>E155*1</f>
        <v>0</v>
      </c>
      <c r="H155" s="14">
        <v>12</v>
      </c>
      <c r="I155" s="72">
        <v>120</v>
      </c>
      <c r="J155" s="39"/>
    </row>
    <row r="156" spans="1:11" ht="16.5" customHeight="1" thickTop="1" thickBot="1" x14ac:dyDescent="0.3">
      <c r="A156" s="77"/>
      <c r="B156" s="77" t="s">
        <v>172</v>
      </c>
      <c r="C156" s="16"/>
      <c r="D156" s="48"/>
      <c r="E156" s="17">
        <f>SUM(E5:E155)</f>
        <v>5390</v>
      </c>
      <c r="F156" s="17">
        <f>SUM(F10:F155)</f>
        <v>41.615833333333335</v>
      </c>
      <c r="G156" s="17">
        <f>SUM(G11:G155)</f>
        <v>2001.4999999999998</v>
      </c>
      <c r="H156" s="17">
        <f>SUM(H10:H152)</f>
        <v>144.24999999999994</v>
      </c>
      <c r="I156" s="17"/>
      <c r="J156" s="17"/>
    </row>
    <row r="157" spans="1:11" ht="15.75" customHeight="1" thickTop="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</sheetData>
  <autoFilter ref="A9:J156"/>
  <mergeCells count="2">
    <mergeCell ref="E1:J1"/>
    <mergeCell ref="G3:J3"/>
  </mergeCells>
  <dataValidations disablePrompts="1" count="2">
    <dataValidation type="textLength" operator="lessThanOrEqual" showInputMessage="1" showErrorMessage="1" sqref="B149">
      <formula1>40</formula1>
    </dataValidation>
    <dataValidation type="textLength" operator="equal" showInputMessage="1" showErrorMessage="1" sqref="D153:D15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173</v>
      </c>
      <c r="C2" s="81"/>
    </row>
    <row r="3" spans="2:3" x14ac:dyDescent="0.25">
      <c r="B3" s="27" t="s">
        <v>174</v>
      </c>
      <c r="C3" s="63"/>
    </row>
    <row r="4" spans="2:3" x14ac:dyDescent="0.25">
      <c r="B4" s="44" t="s">
        <v>175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176</v>
      </c>
      <c r="C7" s="81"/>
    </row>
    <row r="8" spans="2:3" x14ac:dyDescent="0.25">
      <c r="B8" s="27" t="s">
        <v>35</v>
      </c>
    </row>
    <row r="9" spans="2:3" x14ac:dyDescent="0.25">
      <c r="B9" s="79" t="s">
        <v>177</v>
      </c>
      <c r="C9" s="81"/>
    </row>
    <row r="10" spans="2:3" x14ac:dyDescent="0.25">
      <c r="B10" s="29" t="s">
        <v>178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179</v>
      </c>
    </row>
    <row r="14" spans="2:3" x14ac:dyDescent="0.25">
      <c r="B14" s="27" t="s">
        <v>180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181</v>
      </c>
    </row>
    <row r="18" spans="2:3" x14ac:dyDescent="0.25">
      <c r="B18" s="27" t="s">
        <v>182</v>
      </c>
      <c r="C18" s="62"/>
    </row>
    <row r="19" spans="2:3" x14ac:dyDescent="0.25">
      <c r="B19" s="58" t="s">
        <v>109</v>
      </c>
      <c r="C19" s="61"/>
    </row>
    <row r="20" spans="2:3" x14ac:dyDescent="0.25">
      <c r="B20" s="70" t="s">
        <v>131</v>
      </c>
    </row>
    <row r="21" spans="2:3" x14ac:dyDescent="0.25">
      <c r="B21" s="58" t="s">
        <v>183</v>
      </c>
      <c r="C21" s="81"/>
    </row>
    <row r="22" spans="2:3" x14ac:dyDescent="0.25">
      <c r="B22" s="67" t="s">
        <v>184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185</v>
      </c>
    </row>
    <row r="28" spans="2:3" x14ac:dyDescent="0.25">
      <c r="B28" s="78" t="s">
        <v>71</v>
      </c>
      <c r="C28" s="61"/>
    </row>
    <row r="29" spans="2:3" x14ac:dyDescent="0.25">
      <c r="B29" s="45" t="s">
        <v>186</v>
      </c>
    </row>
    <row r="30" spans="2:3" x14ac:dyDescent="0.25">
      <c r="B30" s="70" t="s">
        <v>44</v>
      </c>
    </row>
    <row r="31" spans="2:3" x14ac:dyDescent="0.25">
      <c r="B31" s="66" t="s">
        <v>187</v>
      </c>
      <c r="C31" s="61"/>
    </row>
    <row r="32" spans="2:3" x14ac:dyDescent="0.25">
      <c r="B32" s="79" t="s">
        <v>188</v>
      </c>
      <c r="C32" s="81"/>
    </row>
    <row r="33" spans="2:3" x14ac:dyDescent="0.25">
      <c r="B33" s="79" t="s">
        <v>189</v>
      </c>
      <c r="C33" s="61"/>
    </row>
    <row r="34" spans="2:3" x14ac:dyDescent="0.25">
      <c r="B34" s="66" t="s">
        <v>190</v>
      </c>
      <c r="C34" s="61"/>
    </row>
    <row r="35" spans="2:3" x14ac:dyDescent="0.25">
      <c r="B35" s="27" t="s">
        <v>191</v>
      </c>
    </row>
    <row r="36" spans="2:3" x14ac:dyDescent="0.25">
      <c r="B36" s="27" t="s">
        <v>192</v>
      </c>
    </row>
    <row r="37" spans="2:3" x14ac:dyDescent="0.25">
      <c r="B37" s="79" t="s">
        <v>147</v>
      </c>
      <c r="C37" s="81"/>
    </row>
    <row r="38" spans="2:3" x14ac:dyDescent="0.25">
      <c r="B38" s="66" t="s">
        <v>193</v>
      </c>
      <c r="C38" s="61"/>
    </row>
    <row r="39" spans="2:3" x14ac:dyDescent="0.25">
      <c r="B39" s="27" t="s">
        <v>194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107</v>
      </c>
    </row>
    <row r="46" spans="2:3" x14ac:dyDescent="0.25">
      <c r="B46" s="66" t="s">
        <v>195</v>
      </c>
      <c r="C46" s="61"/>
    </row>
    <row r="47" spans="2:3" x14ac:dyDescent="0.25">
      <c r="B47" s="27" t="s">
        <v>91</v>
      </c>
    </row>
    <row r="48" spans="2:3" x14ac:dyDescent="0.25">
      <c r="B48" s="66" t="s">
        <v>196</v>
      </c>
      <c r="C48" s="61"/>
    </row>
    <row r="49" spans="2:3" x14ac:dyDescent="0.25">
      <c r="B49" s="66" t="s">
        <v>93</v>
      </c>
      <c r="C49" s="61"/>
    </row>
    <row r="50" spans="2:3" x14ac:dyDescent="0.25">
      <c r="B50" s="66" t="s">
        <v>197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198</v>
      </c>
      <c r="C52" s="61"/>
    </row>
    <row r="53" spans="2:3" x14ac:dyDescent="0.25">
      <c r="B53" s="79" t="s">
        <v>199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200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201</v>
      </c>
      <c r="C58" s="61"/>
    </row>
    <row r="59" spans="2:3" x14ac:dyDescent="0.25">
      <c r="B59" s="79" t="s">
        <v>202</v>
      </c>
      <c r="C59" s="61"/>
    </row>
    <row r="60" spans="2:3" x14ac:dyDescent="0.25">
      <c r="B60" s="79" t="s">
        <v>203</v>
      </c>
      <c r="C60" s="81"/>
    </row>
    <row r="61" spans="2:3" x14ac:dyDescent="0.25">
      <c r="B61" s="27" t="s">
        <v>114</v>
      </c>
    </row>
    <row r="62" spans="2:3" x14ac:dyDescent="0.25">
      <c r="B62" s="66" t="s">
        <v>99</v>
      </c>
      <c r="C62" s="61"/>
    </row>
    <row r="63" spans="2:3" x14ac:dyDescent="0.25">
      <c r="B63" s="79" t="s">
        <v>204</v>
      </c>
      <c r="C63" s="81"/>
    </row>
    <row r="64" spans="2:3" x14ac:dyDescent="0.25">
      <c r="B64" s="55" t="s">
        <v>89</v>
      </c>
    </row>
    <row r="65" spans="2:3" x14ac:dyDescent="0.25">
      <c r="B65" s="55" t="s">
        <v>205</v>
      </c>
      <c r="C65" s="61"/>
    </row>
    <row r="66" spans="2:3" x14ac:dyDescent="0.25">
      <c r="B66" s="55" t="s">
        <v>206</v>
      </c>
      <c r="C66" s="61"/>
    </row>
    <row r="67" spans="2:3" x14ac:dyDescent="0.25">
      <c r="B67" s="79" t="s">
        <v>207</v>
      </c>
      <c r="C67" s="61"/>
    </row>
    <row r="68" spans="2:3" x14ac:dyDescent="0.25">
      <c r="B68" s="79" t="s">
        <v>208</v>
      </c>
      <c r="C68" s="61"/>
    </row>
    <row r="69" spans="2:3" x14ac:dyDescent="0.25">
      <c r="B69" s="79" t="s">
        <v>209</v>
      </c>
      <c r="C69" s="61"/>
    </row>
    <row r="70" spans="2:3" x14ac:dyDescent="0.25">
      <c r="B70" s="79" t="s">
        <v>210</v>
      </c>
      <c r="C70" s="61"/>
    </row>
    <row r="71" spans="2:3" x14ac:dyDescent="0.25">
      <c r="B71" s="79" t="s">
        <v>211</v>
      </c>
      <c r="C71" s="61"/>
    </row>
    <row r="72" spans="2:3" x14ac:dyDescent="0.25">
      <c r="B72" s="79" t="s">
        <v>212</v>
      </c>
      <c r="C72" s="81"/>
    </row>
    <row r="73" spans="2:3" x14ac:dyDescent="0.25">
      <c r="B73" s="79" t="s">
        <v>213</v>
      </c>
      <c r="C73" s="81"/>
    </row>
    <row r="74" spans="2:3" x14ac:dyDescent="0.25">
      <c r="B74" s="79" t="s">
        <v>214</v>
      </c>
      <c r="C74" s="81"/>
    </row>
    <row r="75" spans="2:3" x14ac:dyDescent="0.25">
      <c r="B75" s="79" t="s">
        <v>215</v>
      </c>
      <c r="C75" s="81"/>
    </row>
    <row r="76" spans="2:3" x14ac:dyDescent="0.25">
      <c r="B76" s="60" t="s">
        <v>216</v>
      </c>
      <c r="C76" s="61"/>
    </row>
    <row r="77" spans="2:3" x14ac:dyDescent="0.25">
      <c r="B77" s="60" t="s">
        <v>217</v>
      </c>
      <c r="C77" s="61"/>
    </row>
    <row r="78" spans="2:3" x14ac:dyDescent="0.25">
      <c r="B78" s="60" t="s">
        <v>218</v>
      </c>
      <c r="C78" s="61"/>
    </row>
    <row r="79" spans="2:3" x14ac:dyDescent="0.25">
      <c r="B79" s="60" t="s">
        <v>219</v>
      </c>
      <c r="C79" s="61"/>
    </row>
    <row r="80" spans="2:3" x14ac:dyDescent="0.25">
      <c r="B80" s="60" t="s">
        <v>220</v>
      </c>
      <c r="C80" s="61"/>
    </row>
    <row r="81" spans="2:4" x14ac:dyDescent="0.25">
      <c r="B81" s="60" t="s">
        <v>221</v>
      </c>
      <c r="C81" s="61"/>
    </row>
    <row r="82" spans="2:4" x14ac:dyDescent="0.25">
      <c r="B82" s="60" t="s">
        <v>222</v>
      </c>
      <c r="C82" s="61"/>
    </row>
    <row r="83" spans="2:4" x14ac:dyDescent="0.25">
      <c r="B83" s="60" t="s">
        <v>223</v>
      </c>
      <c r="C83" s="61"/>
    </row>
    <row r="84" spans="2:4" x14ac:dyDescent="0.25">
      <c r="B84" s="60" t="s">
        <v>224</v>
      </c>
      <c r="C84" s="61"/>
    </row>
    <row r="85" spans="2:4" x14ac:dyDescent="0.25">
      <c r="B85" s="60" t="s">
        <v>225</v>
      </c>
      <c r="C85" s="61"/>
    </row>
    <row r="86" spans="2:4" x14ac:dyDescent="0.25">
      <c r="B86" s="67" t="s">
        <v>226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2025-02-20T12:30:24Z</dcterms:modified>
</cp:coreProperties>
</file>