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6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4" i="1" s="1"/>
  <c r="A12" i="1"/>
  <c r="G11" i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<sst xmlns="http://schemas.openxmlformats.org/spreadsheetml/2006/main" count="325" uniqueCount="160">
  <si>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</si>
  <si>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</si>
  <si>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</si>
  <si>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</si>
  <si>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</si>
  <si>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</si>
  <si>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</si>
  <si>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</si>
  <si>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</si>
  <si>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</si>
  <si>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</si>
  <si>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</si>
  <si>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</si>
  <si>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</si>
  <si>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</si>
  <si>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</si>
  <si>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</si>
  <si>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</si>
  <si>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</si>
  <si>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</si>
  <si>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</si>
  <si>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</si>
  <si>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</si>
  <si>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</si>
  <si>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</si>
  <si>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</si>
  <si>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</si>
  <si>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</si>
  <si>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</si>
  <si>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</si>
  <si>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</si>
  <si>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</si>
  <si>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</si>
  <si>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</si>
  <si>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</si>
  <si>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</si>
  <si>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</si>
  <si>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</si>
  <si>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</si>
  <si>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</si>
  <si>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</si>
  <si>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</si>
  <si>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</si>
  <si>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</si>
  <si>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</si>
  <si>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</si>
  <si>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</si>
  <si>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</si>
  <si>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</si>
  <si>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</si>
  <si>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</si>
  <si>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</si>
  <si>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</si>
  <si>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</si>
  <si>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</si>
  <si>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</si>
  <si>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</si>
  <si>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</si>
  <si>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</si>
  <si>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</si>
  <si>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</si>
  <si>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</si>
  <si>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</si>
  <si>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</si>
  <si>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</si>
  <si>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</si>
  <si>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</si>
  <si>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</si>
  <si>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</si>
  <si>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</si>
  <si>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</si>
  <si>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</si>
  <si>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</si>
  <si>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</si>
  <si>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</si>
  <si>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</si>
  <si>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</si>
  <si>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</si>
  <si>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</si>
  <si>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</si>
  <si>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</si>
  <si>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</si>
  <si>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</si>
  <si>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</si>
  <si>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</si>
  <si>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</si>
  <si>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</si>
  <si>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</si>
  <si>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</si>
  <si>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</si>
  <si>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</si>
  <si>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</si>
  <si>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</si>
  <si>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</si>
  <si>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</si>
  <si>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</si>
  <si>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</si>
  <si>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</si>
  <si>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</si>
  <si>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</si>
  <si>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</si>
  <si>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</si>
  <si>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</si>
  <si>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</si>
  <si>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</si>
  <si>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</si>
  <si>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</si>
  <si>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</si>
  <si>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</si>
  <si>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</si>
  <si>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</si>
  <si>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</si>
  <si>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</si>
  <si>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</si>
  <si>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</si>
  <si>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</si>
  <si>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</si>
  <si>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</si>
  <si>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</si>
  <si>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</si>
  <si>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</si>
  <si>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</si>
  <si>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</si>
  <si>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</si>
  <si>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</si>
  <si>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</si>
  <si>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</si>
  <si>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</si>
  <si>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</si>
  <si>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</si>
  <si>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</si>
  <si>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</si>
  <si>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</si>
  <si>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</si>
  <si>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</si>
  <si>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</si>
  <si>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</si>
  <si>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</si>
  <si>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</si>
  <si>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</si>
  <si>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</si>
  <si>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</si>
  <si>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</si>
  <si>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</si>
  <si>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</si>
  <si>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</si>
  <si>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</si>
  <si>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</si>
  <si>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</si>
  <si>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</si>
  <si>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</si>
  <si>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</si>
  <si>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</si>
  <si>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</si>
  <si>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</si>
  <si>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</si>
  <si>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</si>
  <si>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</si>
  <si>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</si>
  <si>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МОЛОЧНЫЕ ТРАДИЦ. сос п/о мгс 0,6кг_СНГ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</si>
</sst>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7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45309</v>
      </c>
      <c r="E3" s="7" t="s">
        <v>3</v>
      </c>
      <c r="F3" s="102"/>
      <c r="G3" s="106">
        <v>45312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280</v>
      </c>
      <c r="F13" s="23"/>
      <c r="G13" s="23">
        <f>E13*0.4</f>
        <v>112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160</v>
      </c>
      <c r="F14" s="23"/>
      <c r="G14" s="23">
        <f>E14*0.4</f>
        <v>64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32</v>
      </c>
      <c r="F27" s="23"/>
      <c r="G27" s="23">
        <f>E27*0.5</f>
        <v>16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400</v>
      </c>
      <c r="F31" s="23">
        <v>0.4</v>
      </c>
      <c r="G31" s="23">
        <f>E31*0.4</f>
        <v>160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70</v>
      </c>
      <c r="F38" s="23"/>
      <c r="G38" s="23">
        <f>E38*1</f>
        <v>70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120</v>
      </c>
      <c r="F39" s="23"/>
      <c r="G39" s="23">
        <f>E39*0.35</f>
        <v>42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280</v>
      </c>
      <c r="F41" s="23"/>
      <c r="G41" s="23">
        <f>E41*0.3</f>
        <v>84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220</v>
      </c>
      <c r="F43" s="23"/>
      <c r="G43" s="23">
        <f>E43*1</f>
        <v>220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480</v>
      </c>
      <c r="F44" s="23">
        <v>0.4</v>
      </c>
      <c r="G44" s="23">
        <f>E44*0.4</f>
        <v>192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180</v>
      </c>
      <c r="F45" s="90">
        <v>2.125</v>
      </c>
      <c r="G45" s="90">
        <f>E45*1</f>
        <v>180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5982</v>
      </c>
      <c r="B46" s="27" t="s">
        <v>159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59</v>
      </c>
      <c r="C47" s="31" t="s">
        <v>23</v>
      </c>
      <c r="D47" s="28">
        <v>1001020965981</v>
      </c>
      <c r="E47" s="24">
        <v>120</v>
      </c>
      <c r="F47" s="23"/>
      <c r="G47" s="23">
        <f>E47*1</f>
        <v>120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60</v>
      </c>
      <c r="C48" s="31" t="s">
        <v>23</v>
      </c>
      <c r="D48" s="28">
        <v>1001022726303</v>
      </c>
      <c r="E48" s="24">
        <v>150</v>
      </c>
      <c r="F48" s="23">
        <v>1.0666666666666671</v>
      </c>
      <c r="G48" s="23">
        <f>E48*1</f>
        <v>150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61</v>
      </c>
      <c r="C49" s="34" t="s">
        <v>25</v>
      </c>
      <c r="D49" s="28">
        <v>1001022466726</v>
      </c>
      <c r="E49" s="24">
        <v>1500</v>
      </c>
      <c r="F49" s="23">
        <v>0.45</v>
      </c>
      <c r="G49" s="23">
        <f>E49*0.41</f>
        <v>615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62</v>
      </c>
      <c r="C50" s="31" t="s">
        <v>23</v>
      </c>
      <c r="D50" s="28">
        <v>1001022465820</v>
      </c>
      <c r="E50" s="24">
        <v>80</v>
      </c>
      <c r="F50" s="23"/>
      <c r="G50" s="23">
        <f>E50*1</f>
        <v>80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63</v>
      </c>
      <c r="C51" s="34" t="s">
        <v>25</v>
      </c>
      <c r="D51" s="28">
        <v>6751</v>
      </c>
      <c r="E51" s="24">
        <v>40</v>
      </c>
      <c r="F51" s="23"/>
      <c r="G51" s="23">
        <f>E51*0.41</f>
        <v>16.399999999999999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64</v>
      </c>
      <c r="C52" s="31" t="s">
        <v>23</v>
      </c>
      <c r="D52" s="28">
        <v>1001020846563</v>
      </c>
      <c r="E52" s="24">
        <v>40</v>
      </c>
      <c r="F52" s="23"/>
      <c r="G52" s="23">
        <f>E52*1</f>
        <v>40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65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66</v>
      </c>
      <c r="C54" s="34" t="s">
        <v>25</v>
      </c>
      <c r="D54" s="28">
        <v>1001020966144</v>
      </c>
      <c r="E54" s="24">
        <v>40</v>
      </c>
      <c r="F54" s="23">
        <v>0.36</v>
      </c>
      <c r="G54" s="23">
        <f>E54*0.36</f>
        <v>14.399999999999999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67</v>
      </c>
      <c r="C55" s="34" t="s">
        <v>25</v>
      </c>
      <c r="D55" s="28">
        <v>1001022376722</v>
      </c>
      <c r="E55" s="24">
        <v>3000</v>
      </c>
      <c r="F55" s="23">
        <v>0.41</v>
      </c>
      <c r="G55" s="23">
        <f>E55*0.41</f>
        <v>1230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68</v>
      </c>
      <c r="C56" s="31" t="s">
        <v>23</v>
      </c>
      <c r="D56" s="28">
        <v>1001022373812</v>
      </c>
      <c r="E56" s="24">
        <v>500</v>
      </c>
      <c r="F56" s="23">
        <v>2.125</v>
      </c>
      <c r="G56" s="23">
        <f>E56*1</f>
        <v>500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69</v>
      </c>
      <c r="C57" s="31" t="s">
        <v>23</v>
      </c>
      <c r="D57" s="28">
        <v>1001022376113</v>
      </c>
      <c r="E57" s="24">
        <v>400</v>
      </c>
      <c r="F57" s="23">
        <v>1.033333333333333</v>
      </c>
      <c r="G57" s="23">
        <f>E57*1</f>
        <v>400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70</v>
      </c>
      <c r="C58" s="31" t="s">
        <v>23</v>
      </c>
      <c r="D58" s="28">
        <v>1001022246661</v>
      </c>
      <c r="E58" s="24">
        <v>20</v>
      </c>
      <c r="F58" s="23"/>
      <c r="G58" s="23">
        <f>E58*1</f>
        <v>20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71</v>
      </c>
      <c r="C59" s="36" t="s">
        <v>25</v>
      </c>
      <c r="D59" s="28">
        <v>1001022246713</v>
      </c>
      <c r="E59" s="24">
        <v>800</v>
      </c>
      <c r="F59" s="23"/>
      <c r="G59" s="23">
        <f>E59*0.41</f>
        <v>328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72</v>
      </c>
      <c r="C60" s="36" t="s">
        <v>25</v>
      </c>
      <c r="D60" s="28">
        <v>1001025176475</v>
      </c>
      <c r="E60" s="24">
        <v>150</v>
      </c>
      <c r="F60" s="23"/>
      <c r="G60" s="23">
        <f>E60*0.4</f>
        <v>60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73</v>
      </c>
      <c r="C61" s="36" t="s">
        <v>25</v>
      </c>
      <c r="D61" s="28">
        <v>1001025166241</v>
      </c>
      <c r="E61" s="24">
        <v>240</v>
      </c>
      <c r="F61" s="23"/>
      <c r="G61" s="23">
        <f>E61*0.38</f>
        <v>91.2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74</v>
      </c>
      <c r="C62" s="36" t="s">
        <v>25</v>
      </c>
      <c r="D62" s="28">
        <v>1001022556297</v>
      </c>
      <c r="E62" s="24">
        <v>1200</v>
      </c>
      <c r="F62" s="23"/>
      <c r="G62" s="23">
        <f>E62*0.27</f>
        <v>324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75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76</v>
      </c>
      <c r="C64" s="31" t="s">
        <v>23</v>
      </c>
      <c r="D64" s="28">
        <v>3297</v>
      </c>
      <c r="E64" s="24">
        <v>40</v>
      </c>
      <c r="F64" s="23">
        <v>1.013333333333333</v>
      </c>
      <c r="G64" s="23">
        <f>E64*1</f>
        <v>40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77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78</v>
      </c>
      <c r="C66" s="34" t="s">
        <v>25</v>
      </c>
      <c r="D66" s="28">
        <v>1001035326217</v>
      </c>
      <c r="E66" s="24">
        <v>40</v>
      </c>
      <c r="F66" s="23"/>
      <c r="G66" s="23">
        <f>E66*0.4</f>
        <v>16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79</v>
      </c>
      <c r="C67" s="31" t="s">
        <v>23</v>
      </c>
      <c r="D67" s="28">
        <v>1001031076527</v>
      </c>
      <c r="E67" s="24">
        <v>200</v>
      </c>
      <c r="F67" s="23">
        <v>1.0166666666666671</v>
      </c>
      <c r="G67" s="23">
        <f>E67*1</f>
        <v>200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81</v>
      </c>
      <c r="C69" s="34" t="s">
        <v>25</v>
      </c>
      <c r="D69" s="28">
        <v>1001302276666</v>
      </c>
      <c r="E69" s="24">
        <v>480</v>
      </c>
      <c r="F69" s="23">
        <v>0.28000000000000003</v>
      </c>
      <c r="G69" s="23">
        <f>E69*0.28</f>
        <v>134.4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82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83</v>
      </c>
      <c r="C71" s="34" t="s">
        <v>25</v>
      </c>
      <c r="D71" s="28">
        <v>1001300516669</v>
      </c>
      <c r="E71" s="24">
        <v>240</v>
      </c>
      <c r="F71" s="23">
        <v>0.28000000000000003</v>
      </c>
      <c r="G71" s="23">
        <f>E71*0.28</f>
        <v>67.2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84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85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86</v>
      </c>
      <c r="C74" s="34" t="s">
        <v>25</v>
      </c>
      <c r="D74" s="28">
        <v>1001300386683</v>
      </c>
      <c r="E74" s="24">
        <v>320</v>
      </c>
      <c r="F74" s="23">
        <v>0.35</v>
      </c>
      <c r="G74" s="23">
        <f>E74*0.35</f>
        <v>112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87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88</v>
      </c>
      <c r="C76" s="34" t="s">
        <v>25</v>
      </c>
      <c r="D76" s="28">
        <v>1001303636302</v>
      </c>
      <c r="E76" s="24">
        <v>120</v>
      </c>
      <c r="F76" s="23"/>
      <c r="G76" s="23">
        <f>E76*0.35</f>
        <v>42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89</v>
      </c>
      <c r="C77" s="34" t="s">
        <v>25</v>
      </c>
      <c r="D77" s="28">
        <v>1001304506684</v>
      </c>
      <c r="E77" s="24">
        <v>480</v>
      </c>
      <c r="F77" s="23">
        <v>0.28000000000000003</v>
      </c>
      <c r="G77" s="23">
        <f>E77*0.28</f>
        <v>134.4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90</v>
      </c>
      <c r="C78" s="34" t="s">
        <v>25</v>
      </c>
      <c r="D78" s="28">
        <v>1001304506562</v>
      </c>
      <c r="E78" s="24">
        <v>280</v>
      </c>
      <c r="F78" s="23"/>
      <c r="G78" s="23">
        <f>E78*0.28</f>
        <v>78.400000000000006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91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92</v>
      </c>
      <c r="C80" s="34" t="s">
        <v>25</v>
      </c>
      <c r="D80" s="28">
        <v>1001303986689</v>
      </c>
      <c r="E80" s="24">
        <v>2600</v>
      </c>
      <c r="F80" s="23">
        <v>0.35</v>
      </c>
      <c r="G80" s="23">
        <f>E80*0.35</f>
        <v>909.99999999999989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93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94</v>
      </c>
      <c r="C82" s="31" t="s">
        <v>23</v>
      </c>
      <c r="D82" s="28">
        <v>1001053985341</v>
      </c>
      <c r="E82" s="24">
        <v>50</v>
      </c>
      <c r="F82" s="23">
        <v>0.71250000000000002</v>
      </c>
      <c r="G82" s="23">
        <f>E82*1</f>
        <v>50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95</v>
      </c>
      <c r="C83" s="34" t="s">
        <v>25</v>
      </c>
      <c r="D83" s="28">
        <v>1001303056692</v>
      </c>
      <c r="E83" s="24">
        <v>160</v>
      </c>
      <c r="F83" s="23">
        <v>0.28000000000000003</v>
      </c>
      <c r="G83" s="23">
        <f>E83*0.28</f>
        <v>44.800000000000004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96</v>
      </c>
      <c r="C84" s="34" t="s">
        <v>25</v>
      </c>
      <c r="D84" s="28">
        <v>6225</v>
      </c>
      <c r="E84" s="24">
        <v>120</v>
      </c>
      <c r="F84" s="23"/>
      <c r="G84" s="23">
        <f>E84*0.09</f>
        <v>10.799999999999999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97</v>
      </c>
      <c r="C85" s="34" t="s">
        <v>25</v>
      </c>
      <c r="D85" s="28">
        <v>6228</v>
      </c>
      <c r="E85" s="24">
        <v>120</v>
      </c>
      <c r="F85" s="23"/>
      <c r="G85" s="23">
        <f>E85*0.09</f>
        <v>10.799999999999999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98</v>
      </c>
      <c r="C86" s="31" t="s">
        <v>23</v>
      </c>
      <c r="D86" s="28">
        <v>1001051875544</v>
      </c>
      <c r="E86" s="24">
        <v>250</v>
      </c>
      <c r="F86" s="23">
        <v>0.85</v>
      </c>
      <c r="G86" s="23">
        <f>E86*1</f>
        <v>250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99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100</v>
      </c>
      <c r="C88" s="37" t="s">
        <v>25</v>
      </c>
      <c r="D88" s="28">
        <v>1001301876697</v>
      </c>
      <c r="E88" s="24">
        <v>2000</v>
      </c>
      <c r="F88" s="23">
        <v>0.35</v>
      </c>
      <c r="G88" s="23">
        <f>E88*0.35</f>
        <v>700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101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102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103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104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105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106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107</v>
      </c>
      <c r="C95" s="34" t="s">
        <v>25</v>
      </c>
      <c r="D95" s="28">
        <v>1001193115682</v>
      </c>
      <c r="E95" s="24">
        <v>400</v>
      </c>
      <c r="F95" s="23">
        <v>0.12</v>
      </c>
      <c r="G95" s="23">
        <f>E95*0.12</f>
        <v>48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RIGHT(D96:D209,4)</f>
        <v>4117</v>
      </c>
      <c r="B96" s="27" t="s">
        <v>108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109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110</v>
      </c>
      <c r="C98" s="34" t="s">
        <v>25</v>
      </c>
      <c r="D98" s="28">
        <v>1001202506453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111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112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113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114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RIGHT(D103:D214,4)</f>
        <v>3215</v>
      </c>
      <c r="B103" s="27" t="s">
        <v>115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RIGHT(D104:D217,4)</f>
        <v/>
      </c>
      <c r="B104" s="75" t="s">
        <v>116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RIGHT(D105:D220,4)</f>
        <v>6281</v>
      </c>
      <c r="B105" s="48" t="s">
        <v>117</v>
      </c>
      <c r="C105" s="36" t="s">
        <v>25</v>
      </c>
      <c r="D105" s="28">
        <v>1001082576281</v>
      </c>
      <c r="E105" s="24">
        <v>240</v>
      </c>
      <c r="F105" s="23">
        <v>0.3</v>
      </c>
      <c r="G105" s="23">
        <f>E105*0.3</f>
        <v>72</v>
      </c>
      <c r="H105" s="14">
        <v>1.8</v>
      </c>
      <c r="I105" s="14">
        <v>30</v>
      </c>
      <c r="J105" s="40"/>
    </row>
    <row r="106" spans="1:10" ht="16.5" customHeight="1" thickBot="1" x14ac:dyDescent="0.3">
      <c r="A106" s="98" t="str">
        <f>RIGHT(D106:D221,4)</f>
        <v>6233</v>
      </c>
      <c r="B106" s="48" t="s">
        <v>118</v>
      </c>
      <c r="C106" s="36" t="s">
        <v>25</v>
      </c>
      <c r="D106" s="28">
        <v>6233</v>
      </c>
      <c r="E106" s="24">
        <v>200</v>
      </c>
      <c r="F106" s="23">
        <v>0.1</v>
      </c>
      <c r="G106" s="23">
        <f>E106*0.1</f>
        <v>20</v>
      </c>
      <c r="H106" s="100"/>
      <c r="I106" s="100"/>
      <c r="J106" s="101"/>
    </row>
    <row r="107" spans="1:10" ht="16.5" customHeight="1" thickTop="1" thickBot="1" x14ac:dyDescent="0.3">
      <c r="A107" s="98" t="str">
        <f>RIGHT(D107:D222,4)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121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122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123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124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126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128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129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130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133</v>
      </c>
      <c r="C121" s="37" t="s">
        <v>25</v>
      </c>
      <c r="D121" s="69" t="s">
        <v>134</v>
      </c>
      <c r="E121" s="24">
        <v>50</v>
      </c>
      <c r="F121" s="23">
        <v>1</v>
      </c>
      <c r="G121" s="23">
        <f>E121*1</f>
        <v>50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135</v>
      </c>
      <c r="C122" s="31" t="s">
        <v>23</v>
      </c>
      <c r="D122" s="69" t="s">
        <v>136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137</v>
      </c>
      <c r="C123" s="37" t="s">
        <v>25</v>
      </c>
      <c r="D123" s="70" t="s">
        <v>138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139</v>
      </c>
      <c r="C124" s="16"/>
      <c r="D124" s="49"/>
      <c r="E124" s="17">
        <f>SUM(E5:E123)</f>
        <v>20532</v>
      </c>
      <c r="F124" s="17">
        <f>SUM(F10:F123)</f>
        <v>42.932916666666664</v>
      </c>
      <c r="G124" s="17">
        <f>SUM(G11:G123)</f>
        <v>8708.2999999999993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140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145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147</v>
      </c>
    </row>
    <row r="36" spans="2:3" x14ac:dyDescent="0.25">
      <c r="B36" s="27" t="s">
        <v>56</v>
      </c>
    </row>
    <row r="37" spans="2:3" x14ac:dyDescent="0.25">
      <c r="B37" s="81" t="s">
        <v>148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151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2024-01-16T12:40:43Z</dcterms:modified>
</cp:coreProperties>
</file>