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10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1'!$A$9:$J$125</definedName>
  </definedNames>
  <calcPr calcId="162913" refMode="R1C1"/>
</workbook>
</file>

<file path=xl/calcChain.xml><?xml version="1.0" encoding="utf-8"?>
<calcChain xmlns="http://schemas.openxmlformats.org/spreadsheetml/2006/main">
  <c r="G106" i="1" l="1"/>
  <c r="A106" i="1"/>
  <c r="D87" i="2"/>
  <c r="H125" i="1"/>
  <c r="F125" i="1"/>
  <c r="E125" i="1"/>
  <c r="G124" i="1"/>
  <c r="A124" i="1"/>
  <c r="G123" i="1"/>
  <c r="A123" i="1"/>
  <c r="G122" i="1"/>
  <c r="A122" i="1"/>
  <c r="A121" i="1"/>
  <c r="A120" i="1"/>
  <c r="G119" i="1"/>
  <c r="A119" i="1"/>
  <c r="G118" i="1"/>
  <c r="A118" i="1"/>
  <c r="G117" i="1"/>
  <c r="A117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A108" i="1"/>
  <c r="G107" i="1"/>
  <c r="A107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5" i="1" s="1"/>
  <c r="A11" i="1"/>
</calcChain>
</file>

<file path=xl/sharedStrings.xml><?xml version="1.0" encoding="utf-8"?>
<sst xmlns="http://schemas.openxmlformats.org/spreadsheetml/2006/main" count="327" uniqueCount="160">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</sst>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5" borderId="0" xfId="0" applyFont="1" applyFill="1" applyAlignment="1">
      <alignment horizontal="right"/>
    </xf>
    <xf numFmtId="0" fontId="6" fillId="0" borderId="19" xfId="0" applyFont="1" applyBorder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right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9"/>
  <sheetViews>
    <sheetView tabSelected="1" zoomScale="87" zoomScaleNormal="87" workbookViewId="0">
      <pane ySplit="9" topLeftCell="A100" activePane="bottomLeft" state="frozen"/>
      <selection pane="bottomLeft" activeCell="E125" sqref="E12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45311</v>
      </c>
      <c r="E3" s="7" t="s">
        <v>3</v>
      </c>
      <c r="F3" s="102"/>
      <c r="G3" s="106">
        <v>45314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RIGHT(D11:D124,4)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RIGHT(D12:D125,4)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RIGHT(D13:D126,4)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1" ht="16.5" customHeight="1" x14ac:dyDescent="0.25">
      <c r="A14" s="79" t="str">
        <f>RIGHT(D14:D127,4)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1" ht="16.5" customHeight="1" x14ac:dyDescent="0.25">
      <c r="A15" s="79" t="str">
        <f>RIGHT(D15:D127,4)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>RIGHT(D16:D128,4)</f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>RIGHT(D17:D129,4)</f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</row>
    <row r="18" spans="1:10" ht="16.5" customHeight="1" x14ac:dyDescent="0.25">
      <c r="A18" s="79" t="str">
        <f>RIGHT(D18:D130,4)</f>
        <v>6427</v>
      </c>
      <c r="B18" s="27" t="s">
        <v>31</v>
      </c>
      <c r="C18" s="34" t="s">
        <v>25</v>
      </c>
      <c r="D18" s="28">
        <v>1001013956427</v>
      </c>
      <c r="E18" s="24">
        <v>440</v>
      </c>
      <c r="F18" s="23"/>
      <c r="G18" s="23">
        <f>E18*0.35</f>
        <v>154</v>
      </c>
      <c r="H18" s="14"/>
      <c r="I18" s="14"/>
      <c r="J18" s="40"/>
    </row>
    <row r="19" spans="1:10" ht="16.5" customHeight="1" x14ac:dyDescent="0.25">
      <c r="A19" s="79" t="str">
        <f>RIGHT(D19:D131,4)</f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>RIGHT(D20:D132,4)</f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RIGHT(D21:D131,4)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RIGHT(D22:D132,4)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RIGHT(D23:D133,4)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RIGHT(D24:D134,4)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RIGHT(D25:D135,4)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RIGHT(D26:D137,4)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RIGHT(D27:D138,4)</f>
        <v>6734</v>
      </c>
      <c r="B27" s="27" t="s">
        <v>40</v>
      </c>
      <c r="C27" s="34" t="s">
        <v>25</v>
      </c>
      <c r="D27" s="28">
        <v>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79" t="str">
        <f>RIGHT(D28:D139,4)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RIGHT(D29:D140,4)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RIGHT(D30:D142,4)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RIGHT(D31:D143,4)</f>
        <v>6392</v>
      </c>
      <c r="B31" s="27" t="s">
        <v>44</v>
      </c>
      <c r="C31" s="34" t="s">
        <v>25</v>
      </c>
      <c r="D31" s="28">
        <v>1001012566392</v>
      </c>
      <c r="E31" s="24">
        <v>880</v>
      </c>
      <c r="F31" s="23">
        <v>0.4</v>
      </c>
      <c r="G31" s="23">
        <f>E31*0.4</f>
        <v>352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RIGHT(D32:D145,4)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80</v>
      </c>
      <c r="F35" s="23">
        <v>0.5</v>
      </c>
      <c r="G35" s="23">
        <f>E35*0.5</f>
        <v>40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RIGHT(D36:D146,4)</f>
        <v>6353</v>
      </c>
      <c r="B36" s="27" t="s">
        <v>49</v>
      </c>
      <c r="C36" s="34" t="s">
        <v>25</v>
      </c>
      <c r="D36" s="28">
        <v>1001012506353</v>
      </c>
      <c r="E36" s="24">
        <v>480</v>
      </c>
      <c r="F36" s="23">
        <v>0.4</v>
      </c>
      <c r="G36" s="23">
        <f>E36*0.4</f>
        <v>192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RIGHT(D37:D147,4)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RIGHT(D38:D149,4)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RIGHT(D39:D150,4)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RIGHT(D40:D149,4)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RIGHT(D41:D150,4)</f>
        <v>6438</v>
      </c>
      <c r="B41" s="27" t="s">
        <v>54</v>
      </c>
      <c r="C41" s="34" t="s">
        <v>25</v>
      </c>
      <c r="D41" s="28">
        <v>1001024636438</v>
      </c>
      <c r="E41" s="24">
        <v>120</v>
      </c>
      <c r="F41" s="23"/>
      <c r="G41" s="23">
        <f>E41*0.3</f>
        <v>36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RIGHT(D42:D152,4)</f>
        <v>6750</v>
      </c>
      <c r="B42" s="27" t="s">
        <v>55</v>
      </c>
      <c r="C42" s="34" t="s">
        <v>25</v>
      </c>
      <c r="D42" s="28">
        <v>6750</v>
      </c>
      <c r="E42" s="24">
        <v>50</v>
      </c>
      <c r="F42" s="23"/>
      <c r="G42" s="23">
        <f>E42*0.41</f>
        <v>20.5</v>
      </c>
      <c r="H42" s="14"/>
      <c r="I42" s="14"/>
      <c r="J42" s="40"/>
      <c r="K42" s="84"/>
    </row>
    <row r="43" spans="1:11" ht="16.5" customHeight="1" x14ac:dyDescent="0.25">
      <c r="A43" s="79" t="str">
        <f>RIGHT(D43:D157,4)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RIGHT(D44:D160,4)</f>
        <v>6042</v>
      </c>
      <c r="B44" s="27" t="s">
        <v>57</v>
      </c>
      <c r="C44" s="34" t="s">
        <v>25</v>
      </c>
      <c r="D44" s="28">
        <v>1001024906042</v>
      </c>
      <c r="E44" s="24">
        <v>240</v>
      </c>
      <c r="F44" s="23">
        <v>0.4</v>
      </c>
      <c r="G44" s="23">
        <f>E44*0.4</f>
        <v>96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RIGHT(D45:D161,4)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RIGHT(D46:D162,4)</f>
        <v>5982</v>
      </c>
      <c r="B46" s="27" t="s">
        <v>59</v>
      </c>
      <c r="C46" s="34" t="s">
        <v>25</v>
      </c>
      <c r="D46" s="28">
        <v>5982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RIGHT(D47:D163,4)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60</v>
      </c>
      <c r="F48" s="23">
        <v>1.0666666666666671</v>
      </c>
      <c r="G48" s="23">
        <f>E48*1</f>
        <v>60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1250</v>
      </c>
      <c r="F49" s="23">
        <v>0.45</v>
      </c>
      <c r="G49" s="23">
        <f>E49*0.41</f>
        <v>512.5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RIGHT(D50:D166,4)</f>
        <v>5820</v>
      </c>
      <c r="B50" s="46" t="s">
        <v>63</v>
      </c>
      <c r="C50" s="31" t="s">
        <v>23</v>
      </c>
      <c r="D50" s="28">
        <v>1001022465820</v>
      </c>
      <c r="E50" s="24">
        <v>30</v>
      </c>
      <c r="F50" s="23"/>
      <c r="G50" s="23">
        <f>E50*1</f>
        <v>30</v>
      </c>
      <c r="H50" s="14"/>
      <c r="I50" s="14">
        <v>45</v>
      </c>
      <c r="J50" s="40"/>
    </row>
    <row r="51" spans="1:11" ht="16.5" customHeight="1" x14ac:dyDescent="0.25">
      <c r="A51" s="79" t="str">
        <f>RIGHT(D51:D167,4)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RIGHT(D52:D168,4)</f>
        <v>6563</v>
      </c>
      <c r="B52" s="46" t="s">
        <v>65</v>
      </c>
      <c r="C52" s="31" t="s">
        <v>23</v>
      </c>
      <c r="D52" s="28">
        <v>1001020846563</v>
      </c>
      <c r="E52" s="24">
        <v>30</v>
      </c>
      <c r="F52" s="23"/>
      <c r="G52" s="23">
        <f>E52*1</f>
        <v>30</v>
      </c>
      <c r="H52" s="14"/>
      <c r="I52" s="14"/>
      <c r="J52" s="40"/>
    </row>
    <row r="53" spans="1:11" ht="16.5" customHeight="1" x14ac:dyDescent="0.25">
      <c r="A53" s="98" t="str">
        <f>RIGHT(D53:D169,4)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1200</v>
      </c>
      <c r="F55" s="23">
        <v>0.41</v>
      </c>
      <c r="G55" s="23">
        <f>E55*0.41</f>
        <v>491.99999999999994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220</v>
      </c>
      <c r="F56" s="23">
        <v>2.125</v>
      </c>
      <c r="G56" s="23">
        <f>E56*1</f>
        <v>220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100</v>
      </c>
      <c r="F57" s="23">
        <v>1.033333333333333</v>
      </c>
      <c r="G57" s="23">
        <f>E57*1</f>
        <v>100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RIGHT(D58:D170,4)</f>
        <v>6661</v>
      </c>
      <c r="B58" s="27" t="s">
        <v>71</v>
      </c>
      <c r="C58" s="31" t="s">
        <v>23</v>
      </c>
      <c r="D58" s="28">
        <v>1001022246661</v>
      </c>
      <c r="E58" s="24">
        <v>90</v>
      </c>
      <c r="F58" s="23"/>
      <c r="G58" s="23">
        <f>E58*1</f>
        <v>90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440</v>
      </c>
      <c r="F59" s="23"/>
      <c r="G59" s="23">
        <f>E59*0.41</f>
        <v>180.39999999999998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RIGHT(D60:D172,4)</f>
        <v>6475</v>
      </c>
      <c r="B60" s="27" t="s">
        <v>73</v>
      </c>
      <c r="C60" s="36" t="s">
        <v>25</v>
      </c>
      <c r="D60" s="28">
        <v>1001025176475</v>
      </c>
      <c r="E60" s="24">
        <v>150</v>
      </c>
      <c r="F60" s="23"/>
      <c r="G60" s="23">
        <f>E60*0.4</f>
        <v>60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80</v>
      </c>
      <c r="F61" s="23"/>
      <c r="G61" s="23">
        <f>E61*0.38</f>
        <v>30.4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RIGHT(D62:D170,4)</f>
        <v>6297</v>
      </c>
      <c r="B62" s="47" t="s">
        <v>75</v>
      </c>
      <c r="C62" s="36" t="s">
        <v>25</v>
      </c>
      <c r="D62" s="28">
        <v>1001022556297</v>
      </c>
      <c r="E62" s="24">
        <v>300</v>
      </c>
      <c r="F62" s="23"/>
      <c r="G62" s="23">
        <f>E62*0.27</f>
        <v>81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RIGHT(D63:D171,4)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RIGHT(D64:D172,4)</f>
        <v>3297</v>
      </c>
      <c r="B64" s="47" t="s">
        <v>77</v>
      </c>
      <c r="C64" s="31" t="s">
        <v>23</v>
      </c>
      <c r="D64" s="28">
        <v>3297</v>
      </c>
      <c r="E64" s="24">
        <v>70</v>
      </c>
      <c r="F64" s="23">
        <v>1.013333333333333</v>
      </c>
      <c r="G64" s="23">
        <f>E64*1</f>
        <v>70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RIGHT(D65:D173,4)</f>
        <v>6648</v>
      </c>
      <c r="B65" s="47" t="s">
        <v>78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RIGHT(D66:D175,4)</f>
        <v>6217</v>
      </c>
      <c r="B66" s="47" t="s">
        <v>79</v>
      </c>
      <c r="C66" s="34" t="s">
        <v>25</v>
      </c>
      <c r="D66" s="28">
        <v>1001035326217</v>
      </c>
      <c r="E66" s="24">
        <v>40</v>
      </c>
      <c r="F66" s="23"/>
      <c r="G66" s="23">
        <f>E66*0.4</f>
        <v>16</v>
      </c>
      <c r="H66" s="14"/>
      <c r="I66" s="14"/>
      <c r="J66" s="40"/>
    </row>
    <row r="67" spans="1:10" ht="16.5" customHeight="1" thickBot="1" x14ac:dyDescent="0.3">
      <c r="A67" s="98" t="str">
        <f>RIGHT(D67:D177,4)</f>
        <v>6527</v>
      </c>
      <c r="B67" s="47" t="s">
        <v>80</v>
      </c>
      <c r="C67" s="31" t="s">
        <v>23</v>
      </c>
      <c r="D67" s="28">
        <v>1001031076527</v>
      </c>
      <c r="E67" s="24">
        <v>120</v>
      </c>
      <c r="F67" s="23">
        <v>1.0166666666666671</v>
      </c>
      <c r="G67" s="23">
        <f>E67*1</f>
        <v>120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RIGHT(D68:D178,4)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RIGHT(D69:D179,4)</f>
        <v>6666</v>
      </c>
      <c r="B69" s="27" t="s">
        <v>82</v>
      </c>
      <c r="C69" s="34" t="s">
        <v>25</v>
      </c>
      <c r="D69" s="28">
        <v>1001302276666</v>
      </c>
      <c r="E69" s="24">
        <v>440</v>
      </c>
      <c r="F69" s="23">
        <v>0.28000000000000003</v>
      </c>
      <c r="G69" s="23">
        <f>E69*0.28</f>
        <v>123.20000000000002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RIGHT(D70:D180,4)</f>
        <v>6658</v>
      </c>
      <c r="B70" s="27" t="s">
        <v>83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RIGHT(D71:D180,4)</f>
        <v>6669</v>
      </c>
      <c r="B71" s="27" t="s">
        <v>84</v>
      </c>
      <c r="C71" s="34" t="s">
        <v>25</v>
      </c>
      <c r="D71" s="28">
        <v>1001300516669</v>
      </c>
      <c r="E71" s="24">
        <v>200</v>
      </c>
      <c r="F71" s="23">
        <v>0.28000000000000003</v>
      </c>
      <c r="G71" s="23">
        <f>E71*0.28</f>
        <v>56.000000000000007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RIGHT(D72:D181,4)</f>
        <v>4342</v>
      </c>
      <c r="B72" s="27" t="s">
        <v>85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RIGHT(D73:D183,4)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RIGHT(D74:D184,4)</f>
        <v>6683</v>
      </c>
      <c r="B74" s="27" t="s">
        <v>87</v>
      </c>
      <c r="C74" s="34" t="s">
        <v>25</v>
      </c>
      <c r="D74" s="28">
        <v>1001300386683</v>
      </c>
      <c r="E74" s="24">
        <v>720</v>
      </c>
      <c r="F74" s="23">
        <v>0.35</v>
      </c>
      <c r="G74" s="23">
        <f>E74*0.35</f>
        <v>251.99999999999997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RIGHT(D77:D188,4)</f>
        <v>6684</v>
      </c>
      <c r="B77" s="27" t="s">
        <v>90</v>
      </c>
      <c r="C77" s="34" t="s">
        <v>25</v>
      </c>
      <c r="D77" s="28">
        <v>1001304506684</v>
      </c>
      <c r="E77" s="24">
        <v>400</v>
      </c>
      <c r="F77" s="23">
        <v>0.28000000000000003</v>
      </c>
      <c r="G77" s="23">
        <f>E77*0.28</f>
        <v>112.00000000000001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RIGHT(D78:D189,4)</f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>
        <v>0</v>
      </c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RIGHT(D80:D189,4)</f>
        <v>6689</v>
      </c>
      <c r="B80" s="65" t="s">
        <v>93</v>
      </c>
      <c r="C80" s="34" t="s">
        <v>25</v>
      </c>
      <c r="D80" s="28">
        <v>1001303986689</v>
      </c>
      <c r="E80" s="24">
        <v>1480</v>
      </c>
      <c r="F80" s="23">
        <v>0.35</v>
      </c>
      <c r="G80" s="23">
        <f>E80*0.35</f>
        <v>518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RIGHT(D82:D190,4)</f>
        <v>5341</v>
      </c>
      <c r="B82" s="65" t="s">
        <v>95</v>
      </c>
      <c r="C82" s="31" t="s">
        <v>23</v>
      </c>
      <c r="D82" s="28">
        <v>1001053985341</v>
      </c>
      <c r="E82" s="24">
        <v>0</v>
      </c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RIGHT(D83:D191,4)</f>
        <v>6692</v>
      </c>
      <c r="B83" s="65" t="s">
        <v>96</v>
      </c>
      <c r="C83" s="34" t="s">
        <v>25</v>
      </c>
      <c r="D83" s="28">
        <v>1001303056692</v>
      </c>
      <c r="E83" s="24">
        <v>240</v>
      </c>
      <c r="F83" s="23">
        <v>0.28000000000000003</v>
      </c>
      <c r="G83" s="23">
        <f>E83*0.28</f>
        <v>67.2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RIGHT(D84:D191,4)</f>
        <v>6225</v>
      </c>
      <c r="B84" s="65" t="s">
        <v>97</v>
      </c>
      <c r="C84" s="34" t="s">
        <v>25</v>
      </c>
      <c r="D84" s="28">
        <v>6225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RIGHT(D85:D192,4)</f>
        <v>6228</v>
      </c>
      <c r="B85" s="65" t="s">
        <v>98</v>
      </c>
      <c r="C85" s="34" t="s">
        <v>25</v>
      </c>
      <c r="D85" s="28">
        <v>6228</v>
      </c>
      <c r="E85" s="24">
        <v>50</v>
      </c>
      <c r="F85" s="23"/>
      <c r="G85" s="23">
        <f>E85*0.09</f>
        <v>4.5</v>
      </c>
      <c r="H85" s="14"/>
      <c r="I85" s="14"/>
      <c r="J85" s="40"/>
    </row>
    <row r="86" spans="1:10" ht="16.5" customHeight="1" x14ac:dyDescent="0.25">
      <c r="A86" s="98" t="str">
        <f>RIGHT(D86:D192,4)</f>
        <v>5544</v>
      </c>
      <c r="B86" s="27" t="s">
        <v>99</v>
      </c>
      <c r="C86" s="31" t="s">
        <v>23</v>
      </c>
      <c r="D86" s="28">
        <v>1001051875544</v>
      </c>
      <c r="E86" s="24">
        <v>230</v>
      </c>
      <c r="F86" s="23">
        <v>0.85</v>
      </c>
      <c r="G86" s="23">
        <f>E86*1</f>
        <v>230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0</v>
      </c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RIGHT(D88:D194,4)</f>
        <v>6697</v>
      </c>
      <c r="B88" s="27" t="s">
        <v>101</v>
      </c>
      <c r="C88" s="37" t="s">
        <v>25</v>
      </c>
      <c r="D88" s="28">
        <v>1001301876697</v>
      </c>
      <c r="E88" s="24">
        <v>1600</v>
      </c>
      <c r="F88" s="23">
        <v>0.35</v>
      </c>
      <c r="G88" s="23">
        <f>E88*0.35</f>
        <v>560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RIGHT(D89:D195,4)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RIGHT(D90:D196,4)</f>
        <v>5706</v>
      </c>
      <c r="B90" s="27" t="s">
        <v>103</v>
      </c>
      <c r="C90" s="34" t="s">
        <v>25</v>
      </c>
      <c r="D90" s="28">
        <v>1001061975706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RIGHT(D91:D197,4)</f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RIGHT(D92:D199,4)</f>
        <v>5931</v>
      </c>
      <c r="B92" s="27" t="s">
        <v>105</v>
      </c>
      <c r="C92" s="34" t="s">
        <v>25</v>
      </c>
      <c r="D92" s="28">
        <v>1001060755931</v>
      </c>
      <c r="E92" s="24">
        <v>160</v>
      </c>
      <c r="F92" s="23">
        <v>0.22</v>
      </c>
      <c r="G92" s="23">
        <f>E92*0.22</f>
        <v>35.200000000000003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RIGHT(D93:D201,4)</f>
        <v>5708</v>
      </c>
      <c r="B93" s="27" t="s">
        <v>106</v>
      </c>
      <c r="C93" s="31" t="s">
        <v>23</v>
      </c>
      <c r="D93" s="28">
        <v>1001063145708</v>
      </c>
      <c r="E93" s="24">
        <v>0</v>
      </c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RIGHT(D94:D206,4)</f>
        <v>4993</v>
      </c>
      <c r="B94" s="27" t="s">
        <v>107</v>
      </c>
      <c r="C94" s="34" t="s">
        <v>25</v>
      </c>
      <c r="D94" s="28">
        <v>1001060764993</v>
      </c>
      <c r="E94" s="24">
        <v>0</v>
      </c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RIGHT(D95:D207,4)</f>
        <v>5682</v>
      </c>
      <c r="B95" s="27" t="s">
        <v>108</v>
      </c>
      <c r="C95" s="34" t="s">
        <v>25</v>
      </c>
      <c r="D95" s="28">
        <v>1001193115682</v>
      </c>
      <c r="E95" s="24">
        <v>0</v>
      </c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>RIGHT(D96:D210,4)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1" ht="16.5" customHeight="1" x14ac:dyDescent="0.25">
      <c r="A97" s="98" t="str">
        <f>RIGHT(D97:D211,4)</f>
        <v>5483</v>
      </c>
      <c r="B97" s="27" t="s">
        <v>110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1" ht="16.5" customHeight="1" thickBot="1" x14ac:dyDescent="0.3">
      <c r="A98" s="98" t="str">
        <f>RIGHT(D98:D212,4)</f>
        <v>6453</v>
      </c>
      <c r="B98" s="27" t="s">
        <v>111</v>
      </c>
      <c r="C98" s="34" t="s">
        <v>25</v>
      </c>
      <c r="D98" s="28">
        <v>1001202506453</v>
      </c>
      <c r="E98" s="24">
        <v>280</v>
      </c>
      <c r="F98" s="23">
        <v>0.1</v>
      </c>
      <c r="G98" s="23">
        <f>E98*0.1</f>
        <v>28</v>
      </c>
      <c r="H98" s="14">
        <v>0.8</v>
      </c>
      <c r="I98" s="14">
        <v>60</v>
      </c>
      <c r="J98" s="40"/>
    </row>
    <row r="99" spans="1:11" ht="16.5" customHeight="1" thickTop="1" thickBot="1" x14ac:dyDescent="0.3">
      <c r="A99" s="98" t="str">
        <f>RIGHT(D99:D213,4)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1" ht="16.5" customHeight="1" thickTop="1" x14ac:dyDescent="0.25">
      <c r="A100" s="98" t="str">
        <f>RIGHT(D100:D214,4)</f>
        <v>6756</v>
      </c>
      <c r="B100" s="29" t="s">
        <v>113</v>
      </c>
      <c r="C100" s="33" t="s">
        <v>23</v>
      </c>
      <c r="D100" s="30">
        <v>6756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1" ht="16.5" customHeight="1" x14ac:dyDescent="0.25">
      <c r="A101" s="98" t="str">
        <f>RIGHT(D101:D215,4)</f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1" ht="16.5" customHeight="1" x14ac:dyDescent="0.25">
      <c r="A102" s="98" t="str">
        <f>RIGHT(D102:D216,4)</f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1" ht="16.5" customHeight="1" thickBot="1" x14ac:dyDescent="0.3">
      <c r="A103" s="98" t="str">
        <f>RIGHT(D103:D215,4)</f>
        <v>3215</v>
      </c>
      <c r="B103" s="27" t="s">
        <v>116</v>
      </c>
      <c r="C103" s="38" t="s">
        <v>25</v>
      </c>
      <c r="D103" s="52">
        <v>1001094053215</v>
      </c>
      <c r="E103" s="24">
        <v>0</v>
      </c>
      <c r="F103" s="23">
        <v>0.4</v>
      </c>
      <c r="G103" s="23">
        <f>E103*0.4</f>
        <v>0</v>
      </c>
      <c r="H103" s="14">
        <v>3.2</v>
      </c>
      <c r="I103" s="14">
        <v>60</v>
      </c>
      <c r="J103" s="40"/>
    </row>
    <row r="104" spans="1:11" ht="16.5" customHeight="1" thickTop="1" thickBot="1" x14ac:dyDescent="0.3">
      <c r="A104" s="98" t="str">
        <f>RIGHT(D104:D218,4)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1" ht="16.5" customHeight="1" thickTop="1" x14ac:dyDescent="0.25">
      <c r="A105" s="98" t="str">
        <f>RIGHT(D105:D221,4)</f>
        <v>6281</v>
      </c>
      <c r="B105" s="48" t="s">
        <v>118</v>
      </c>
      <c r="C105" s="36" t="s">
        <v>25</v>
      </c>
      <c r="D105" s="28">
        <v>1001082576281</v>
      </c>
      <c r="E105" s="24">
        <v>120</v>
      </c>
      <c r="F105" s="23">
        <v>0.3</v>
      </c>
      <c r="G105" s="23">
        <f>E105*0.3</f>
        <v>36</v>
      </c>
      <c r="H105" s="14">
        <v>1.8</v>
      </c>
      <c r="I105" s="14">
        <v>30</v>
      </c>
      <c r="J105" s="40"/>
    </row>
    <row r="106" spans="1:11" s="99" customFormat="1" ht="16.5" customHeight="1" x14ac:dyDescent="0.25">
      <c r="A106" s="98" t="str">
        <f>RIGHT(D106:D222,4)</f>
        <v>6450</v>
      </c>
      <c r="B106" s="48" t="s">
        <v>151</v>
      </c>
      <c r="C106" s="36" t="s">
        <v>25</v>
      </c>
      <c r="D106" s="28">
        <v>6450</v>
      </c>
      <c r="E106" s="24">
        <v>100</v>
      </c>
      <c r="F106" s="23"/>
      <c r="G106" s="23">
        <f>E106*0.1</f>
        <v>10</v>
      </c>
      <c r="H106" s="107"/>
      <c r="I106" s="107"/>
      <c r="J106" s="101"/>
      <c r="K106" s="84"/>
    </row>
    <row r="107" spans="1:11" ht="16.5" customHeight="1" thickBot="1" x14ac:dyDescent="0.3">
      <c r="A107" s="98" t="str">
        <f>RIGHT(D107:D222,4)</f>
        <v>6233</v>
      </c>
      <c r="B107" s="48" t="s">
        <v>119</v>
      </c>
      <c r="C107" s="36" t="s">
        <v>25</v>
      </c>
      <c r="D107" s="28">
        <v>6233</v>
      </c>
      <c r="E107" s="24">
        <v>0</v>
      </c>
      <c r="F107" s="23">
        <v>0.1</v>
      </c>
      <c r="G107" s="23">
        <f>E107*0.1</f>
        <v>0</v>
      </c>
      <c r="H107" s="100"/>
      <c r="I107" s="100"/>
      <c r="J107" s="101"/>
    </row>
    <row r="108" spans="1:11" ht="16.5" customHeight="1" thickTop="1" thickBot="1" x14ac:dyDescent="0.3">
      <c r="A108" s="98" t="str">
        <f>RIGHT(D108:D223,4)</f>
        <v/>
      </c>
      <c r="B108" s="75" t="s">
        <v>120</v>
      </c>
      <c r="C108" s="75"/>
      <c r="D108" s="75"/>
      <c r="E108" s="75"/>
      <c r="F108" s="74"/>
      <c r="G108" s="75"/>
      <c r="H108" s="75"/>
      <c r="I108" s="75"/>
      <c r="J108" s="76"/>
    </row>
    <row r="109" spans="1:11" ht="16.5" customHeight="1" thickTop="1" thickBot="1" x14ac:dyDescent="0.3">
      <c r="A109" s="98" t="str">
        <f>RIGHT(D109:D226,4)</f>
        <v/>
      </c>
      <c r="B109" s="75" t="s">
        <v>121</v>
      </c>
      <c r="C109" s="75"/>
      <c r="D109" s="75"/>
      <c r="E109" s="75"/>
      <c r="F109" s="74"/>
      <c r="G109" s="75"/>
      <c r="H109" s="75"/>
      <c r="I109" s="75"/>
      <c r="J109" s="76"/>
    </row>
    <row r="110" spans="1:11" ht="16.5" customHeight="1" thickTop="1" x14ac:dyDescent="0.25">
      <c r="A110" s="98" t="str">
        <f>RIGHT(D110:D227,4)</f>
        <v>6314</v>
      </c>
      <c r="B110" s="48" t="s">
        <v>122</v>
      </c>
      <c r="C110" s="34" t="s">
        <v>25</v>
      </c>
      <c r="D110" s="28">
        <v>1002112606314</v>
      </c>
      <c r="E110" s="24">
        <v>0</v>
      </c>
      <c r="F110" s="23">
        <v>0.5</v>
      </c>
      <c r="G110" s="23">
        <f>E110*0.5</f>
        <v>0</v>
      </c>
      <c r="H110" s="14">
        <v>8</v>
      </c>
      <c r="I110" s="73">
        <v>120</v>
      </c>
      <c r="J110" s="40"/>
    </row>
    <row r="111" spans="1:11" ht="16.5" customHeight="1" x14ac:dyDescent="0.25">
      <c r="A111" s="98" t="str">
        <f>RIGHT(D111:D228,4)</f>
        <v>6155</v>
      </c>
      <c r="B111" s="48" t="s">
        <v>123</v>
      </c>
      <c r="C111" s="34" t="s">
        <v>25</v>
      </c>
      <c r="D111" s="28">
        <v>1002115036155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1" ht="16.5" customHeight="1" x14ac:dyDescent="0.25">
      <c r="A112" s="98" t="str">
        <f>RIGHT(D112:D229,4)</f>
        <v>6157</v>
      </c>
      <c r="B112" s="48" t="s">
        <v>124</v>
      </c>
      <c r="C112" s="34" t="s">
        <v>25</v>
      </c>
      <c r="D112" s="28">
        <v>1002115056157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thickBot="1" x14ac:dyDescent="0.3">
      <c r="A113" s="98" t="str">
        <f t="shared" ref="A113:A124" si="0">RIGHT(D113:D228,4)</f>
        <v>6313</v>
      </c>
      <c r="B113" s="48" t="s">
        <v>125</v>
      </c>
      <c r="C113" s="37" t="s">
        <v>25</v>
      </c>
      <c r="D113" s="28">
        <v>1002112606313</v>
      </c>
      <c r="E113" s="24">
        <v>0</v>
      </c>
      <c r="F113" s="23">
        <v>0.9</v>
      </c>
      <c r="G113" s="23">
        <f>E113*0.9</f>
        <v>0</v>
      </c>
      <c r="H113" s="14">
        <v>9</v>
      </c>
      <c r="I113" s="73">
        <v>120</v>
      </c>
      <c r="J113" s="40"/>
    </row>
    <row r="114" spans="1:11" ht="16.5" customHeight="1" thickTop="1" thickBot="1" x14ac:dyDescent="0.3">
      <c r="A114" s="98" t="str">
        <f t="shared" si="0"/>
        <v/>
      </c>
      <c r="B114" s="75" t="s">
        <v>126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 t="shared" si="0"/>
        <v>4945</v>
      </c>
      <c r="B115" s="48" t="s">
        <v>127</v>
      </c>
      <c r="C115" s="37" t="s">
        <v>25</v>
      </c>
      <c r="D115" s="28">
        <v>1002151784945</v>
      </c>
      <c r="E115" s="24">
        <v>0</v>
      </c>
      <c r="F115" s="23">
        <v>0.5</v>
      </c>
      <c r="G115" s="23">
        <f>E115*0.5</f>
        <v>0</v>
      </c>
      <c r="H115" s="14">
        <v>8</v>
      </c>
      <c r="I115" s="73">
        <v>120</v>
      </c>
      <c r="J115" s="40"/>
    </row>
    <row r="116" spans="1:11" ht="16.5" customHeight="1" thickTop="1" thickBot="1" x14ac:dyDescent="0.3">
      <c r="A116" s="79" t="str">
        <f t="shared" si="0"/>
        <v/>
      </c>
      <c r="B116" s="75" t="s">
        <v>128</v>
      </c>
      <c r="C116" s="75"/>
      <c r="D116" s="75"/>
      <c r="E116" s="75"/>
      <c r="F116" s="74"/>
      <c r="G116" s="75"/>
      <c r="H116" s="75"/>
      <c r="I116" s="75"/>
      <c r="J116" s="76"/>
    </row>
    <row r="117" spans="1:11" s="93" customFormat="1" ht="16.5" customHeight="1" thickTop="1" thickBot="1" x14ac:dyDescent="0.3">
      <c r="A117" s="85" t="str">
        <f t="shared" si="0"/>
        <v>4956</v>
      </c>
      <c r="B117" s="94" t="s">
        <v>129</v>
      </c>
      <c r="C117" s="95" t="s">
        <v>25</v>
      </c>
      <c r="D117" s="88">
        <v>1002133974956</v>
      </c>
      <c r="E117" s="89">
        <v>0</v>
      </c>
      <c r="F117" s="90">
        <v>0.42</v>
      </c>
      <c r="G117" s="90">
        <f>E117*0.42</f>
        <v>0</v>
      </c>
      <c r="H117" s="91">
        <v>4.2</v>
      </c>
      <c r="I117" s="96">
        <v>120</v>
      </c>
      <c r="J117" s="91"/>
      <c r="K117" s="92"/>
    </row>
    <row r="118" spans="1:11" ht="16.5" customHeight="1" thickTop="1" x14ac:dyDescent="0.25">
      <c r="A118" s="79" t="str">
        <f t="shared" si="0"/>
        <v>1762</v>
      </c>
      <c r="B118" s="48" t="s">
        <v>130</v>
      </c>
      <c r="C118" s="34" t="s">
        <v>25</v>
      </c>
      <c r="D118" s="28">
        <v>1002131151762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Bot="1" x14ac:dyDescent="0.3">
      <c r="A119" s="79" t="str">
        <f t="shared" si="0"/>
        <v>1764</v>
      </c>
      <c r="B119" s="48" t="s">
        <v>131</v>
      </c>
      <c r="C119" s="37" t="s">
        <v>25</v>
      </c>
      <c r="D119" s="28">
        <v>1002131181764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Top="1" thickBot="1" x14ac:dyDescent="0.3">
      <c r="A120" s="79" t="str">
        <f t="shared" si="0"/>
        <v/>
      </c>
      <c r="B120" s="75" t="s">
        <v>132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0"/>
        <v/>
      </c>
      <c r="B121" s="75" t="s">
        <v>133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0"/>
        <v>6004</v>
      </c>
      <c r="B122" s="48" t="s">
        <v>134</v>
      </c>
      <c r="C122" s="37" t="s">
        <v>25</v>
      </c>
      <c r="D122" s="69" t="s">
        <v>135</v>
      </c>
      <c r="E122" s="24">
        <v>0</v>
      </c>
      <c r="F122" s="23">
        <v>1</v>
      </c>
      <c r="G122" s="23">
        <f>E122*1</f>
        <v>0</v>
      </c>
      <c r="H122" s="14">
        <v>8</v>
      </c>
      <c r="I122" s="73">
        <v>120</v>
      </c>
      <c r="J122" s="40"/>
    </row>
    <row r="123" spans="1:11" ht="15.75" customHeight="1" thickTop="1" x14ac:dyDescent="0.25">
      <c r="A123" s="79" t="str">
        <f t="shared" si="0"/>
        <v>5417</v>
      </c>
      <c r="B123" s="48" t="s">
        <v>136</v>
      </c>
      <c r="C123" s="31" t="s">
        <v>23</v>
      </c>
      <c r="D123" s="69" t="s">
        <v>137</v>
      </c>
      <c r="E123" s="24">
        <v>0</v>
      </c>
      <c r="F123" s="23">
        <v>2</v>
      </c>
      <c r="G123" s="23">
        <f>E123*1</f>
        <v>0</v>
      </c>
      <c r="H123" s="14">
        <v>6</v>
      </c>
      <c r="I123" s="73">
        <v>90</v>
      </c>
      <c r="J123" s="40"/>
    </row>
    <row r="124" spans="1:11" ht="15.75" customHeight="1" thickBot="1" x14ac:dyDescent="0.3">
      <c r="A124" s="79" t="str">
        <f t="shared" si="0"/>
        <v>6019</v>
      </c>
      <c r="B124" s="48" t="s">
        <v>138</v>
      </c>
      <c r="C124" s="37" t="s">
        <v>25</v>
      </c>
      <c r="D124" s="70" t="s">
        <v>139</v>
      </c>
      <c r="E124" s="24">
        <v>0</v>
      </c>
      <c r="F124" s="23">
        <v>1</v>
      </c>
      <c r="G124" s="23">
        <f>E124*1</f>
        <v>0</v>
      </c>
      <c r="H124" s="14">
        <v>12</v>
      </c>
      <c r="I124" s="73">
        <v>120</v>
      </c>
      <c r="J124" s="40"/>
    </row>
    <row r="125" spans="1:11" ht="16.5" customHeight="1" thickTop="1" thickBot="1" x14ac:dyDescent="0.3">
      <c r="A125" s="78"/>
      <c r="B125" s="78" t="s">
        <v>140</v>
      </c>
      <c r="C125" s="16"/>
      <c r="D125" s="49"/>
      <c r="E125" s="17">
        <f>SUM(E5:E124)</f>
        <v>14320</v>
      </c>
      <c r="F125" s="17">
        <f>SUM(F10:F124)</f>
        <v>42.932916666666664</v>
      </c>
      <c r="G125" s="17">
        <f>SUM(G11:G124)</f>
        <v>5706.0999999999995</v>
      </c>
      <c r="H125" s="17">
        <f>SUM(H10:H121)</f>
        <v>182.67999999999995</v>
      </c>
      <c r="I125" s="17"/>
      <c r="J125" s="17"/>
    </row>
    <row r="126" spans="1:11" ht="15.75" customHeight="1" thickTop="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</sheetData>
  <autoFilter ref="A9:J125"/>
  <mergeCells count="2">
    <mergeCell ref="E1:J1"/>
    <mergeCell ref="G3:J3"/>
  </mergeCells>
  <dataValidations disablePrompts="1" count="2">
    <dataValidation type="textLength" operator="lessThanOrEqual" showInputMessage="1" showErrorMessage="1" sqref="B118">
      <formula1>40</formula1>
    </dataValidation>
    <dataValidation type="textLength" operator="equal" showInputMessage="1" showErrorMessage="1" sqref="D122:D12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151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152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153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154</v>
      </c>
      <c r="C75" s="83"/>
    </row>
    <row r="76" spans="2:3" x14ac:dyDescent="0.25">
      <c r="B76" s="61" t="s">
        <v>155</v>
      </c>
      <c r="C76" s="62"/>
    </row>
    <row r="77" spans="2:3" x14ac:dyDescent="0.25">
      <c r="B77" s="61" t="s">
        <v>156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2024-01-18T12:11:20Z</dcterms:modified>
</cp:coreProperties>
</file>