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7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5" i="1" s="1"/>
  <c r="A11" i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<sst xmlns="http://schemas.openxmlformats.org/spreadsheetml/2006/main" count="407" uniqueCount="242">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</sst>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9"/>
  <sheetViews>
    <sheetView tabSelected="1" zoomScale="87" zoomScaleNormal="87" workbookViewId="0">
      <pane ySplit="9" topLeftCell="A139" activePane="bottomLeft" state="frozen"/>
      <selection pane="bottomLeft" activeCell="E165" sqref="E16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45780</v>
      </c>
      <c r="E3" s="7" t="s">
        <v>3</v>
      </c>
      <c r="F3" s="98"/>
      <c r="G3" s="102">
        <v>45783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RIGHT(D15:D167,4)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RIGHT(D16:D167,4)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4" t="str">
        <f t="shared" ref="A17:A24" si="0">RIGHT(D17:D167,4)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120</v>
      </c>
      <c r="F18" s="23">
        <v>0.4</v>
      </c>
      <c r="G18" s="23">
        <f>F18*E18</f>
        <v>48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6426</v>
      </c>
      <c r="B20" s="27" t="s">
        <v>33</v>
      </c>
      <c r="C20" s="33" t="s">
        <v>26</v>
      </c>
      <c r="D20" s="28">
        <v>1001013956426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RIGHT(D27:D179,4)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RIGHT(D28:D182,4)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RIGHT(D34:D185,4)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57</v>
      </c>
      <c r="C44" s="30" t="s">
        <v>23</v>
      </c>
      <c r="D44" s="28">
        <v>1001022377070</v>
      </c>
      <c r="E44" s="24">
        <v>1800</v>
      </c>
      <c r="F44" s="23"/>
      <c r="G44" s="23">
        <f>E44</f>
        <v>1800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62</v>
      </c>
      <c r="C49" s="31" t="s">
        <v>23</v>
      </c>
      <c r="D49" s="28">
        <v>1001024976829</v>
      </c>
      <c r="E49" s="24">
        <v>400</v>
      </c>
      <c r="F49" s="23"/>
      <c r="G49" s="23">
        <f>E49*1</f>
        <v>400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63</v>
      </c>
      <c r="C50" s="33" t="s">
        <v>26</v>
      </c>
      <c r="D50" s="28">
        <v>1001022657074</v>
      </c>
      <c r="E50" s="24">
        <v>120</v>
      </c>
      <c r="F50" s="23"/>
      <c r="G50" s="23">
        <f>E50*0.6</f>
        <v>72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64</v>
      </c>
      <c r="C51" s="33" t="s">
        <v>26</v>
      </c>
      <c r="D51" s="28">
        <v>1001022657073</v>
      </c>
      <c r="E51" s="24">
        <v>680</v>
      </c>
      <c r="F51" s="23"/>
      <c r="G51" s="23">
        <f>E51*0.35</f>
        <v>237.99999999999997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67</v>
      </c>
      <c r="C54" s="30" t="s">
        <v>26</v>
      </c>
      <c r="D54" s="28">
        <v>1001024976616</v>
      </c>
      <c r="E54" s="24">
        <v>320</v>
      </c>
      <c r="F54" s="23">
        <v>0.3</v>
      </c>
      <c r="G54" s="23">
        <f>F54*E54</f>
        <v>96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70</v>
      </c>
      <c r="C57" s="30" t="s">
        <v>23</v>
      </c>
      <c r="D57" s="28">
        <v>1001022726303</v>
      </c>
      <c r="E57" s="24">
        <v>150</v>
      </c>
      <c r="F57" s="23">
        <v>1.0666666666666671</v>
      </c>
      <c r="G57" s="23">
        <f>E57*1</f>
        <v>150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71</v>
      </c>
      <c r="C58" s="33" t="s">
        <v>26</v>
      </c>
      <c r="D58" s="28">
        <v>1001025507077</v>
      </c>
      <c r="E58" s="24">
        <v>840</v>
      </c>
      <c r="F58" s="23"/>
      <c r="G58" s="23">
        <f>E58*0.4</f>
        <v>336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72</v>
      </c>
      <c r="C59" s="33" t="s">
        <v>26</v>
      </c>
      <c r="D59" s="28">
        <v>1001022467080</v>
      </c>
      <c r="E59" s="24">
        <v>1500</v>
      </c>
      <c r="F59" s="23">
        <v>0.45</v>
      </c>
      <c r="G59" s="23">
        <f>E59*0.41</f>
        <v>615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75</v>
      </c>
      <c r="C62" s="30" t="s">
        <v>23</v>
      </c>
      <c r="D62" s="28">
        <v>1001022467082</v>
      </c>
      <c r="E62" s="24">
        <v>40</v>
      </c>
      <c r="F62" s="23"/>
      <c r="G62" s="23">
        <f>E62*1</f>
        <v>40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79</v>
      </c>
      <c r="C66" s="33" t="s">
        <v>26</v>
      </c>
      <c r="D66" s="28">
        <v>1001023696765</v>
      </c>
      <c r="E66" s="24">
        <v>160</v>
      </c>
      <c r="F66" s="23"/>
      <c r="G66" s="23">
        <f>E66*0.36</f>
        <v>57.599999999999994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82</v>
      </c>
      <c r="C69" s="33" t="s">
        <v>26</v>
      </c>
      <c r="D69" s="28">
        <v>1001022377066</v>
      </c>
      <c r="E69" s="24">
        <v>1000</v>
      </c>
      <c r="F69" s="23">
        <v>0.41</v>
      </c>
      <c r="G69" s="23">
        <f>E69*0.41</f>
        <v>410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83</v>
      </c>
      <c r="C70" s="33" t="s">
        <v>26</v>
      </c>
      <c r="D70" s="28">
        <v>1001022556837</v>
      </c>
      <c r="E70" s="24">
        <v>480</v>
      </c>
      <c r="F70" s="23">
        <v>0.4</v>
      </c>
      <c r="G70" s="23">
        <f>E70*0.4</f>
        <v>192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88</v>
      </c>
      <c r="C75" s="33" t="s">
        <v>26</v>
      </c>
      <c r="D75" s="28">
        <v>1001031076528</v>
      </c>
      <c r="E75" s="24">
        <v>24</v>
      </c>
      <c r="F75" s="23"/>
      <c r="G75" s="23">
        <f>E75*0.4</f>
        <v>9.6000000000000014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89</v>
      </c>
      <c r="C76" s="33" t="s">
        <v>26</v>
      </c>
      <c r="D76" s="28">
        <v>1001035277059</v>
      </c>
      <c r="E76" s="24">
        <v>40</v>
      </c>
      <c r="F76" s="23">
        <v>0.3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91</v>
      </c>
      <c r="C78" s="33" t="s">
        <v>23</v>
      </c>
      <c r="D78" s="28">
        <v>1001035937001</v>
      </c>
      <c r="E78" s="24">
        <v>120</v>
      </c>
      <c r="F78" s="23">
        <v>1</v>
      </c>
      <c r="G78" s="23">
        <f>E78</f>
        <v>120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92</v>
      </c>
      <c r="C79" s="30" t="s">
        <v>23</v>
      </c>
      <c r="D79" s="28">
        <v>1001031076527</v>
      </c>
      <c r="E79" s="24">
        <v>40</v>
      </c>
      <c r="F79" s="23">
        <v>1.0166666666666671</v>
      </c>
      <c r="G79" s="23">
        <f>E79*1</f>
        <v>40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95</v>
      </c>
      <c r="C82" s="33" t="s">
        <v>26</v>
      </c>
      <c r="D82" s="28">
        <v>1001300516785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99</v>
      </c>
      <c r="C86" s="33" t="s">
        <v>23</v>
      </c>
      <c r="D86" s="28">
        <v>1001303637131</v>
      </c>
      <c r="E86" s="24">
        <v>10</v>
      </c>
      <c r="F86" s="23"/>
      <c r="G86" s="23">
        <f>E86</f>
        <v>10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102</v>
      </c>
      <c r="C89" s="33" t="s">
        <v>26</v>
      </c>
      <c r="D89" s="28">
        <v>1001300387154</v>
      </c>
      <c r="E89" s="24">
        <v>1000</v>
      </c>
      <c r="F89" s="23">
        <v>0.35</v>
      </c>
      <c r="G89" s="23">
        <f>E89*0.35</f>
        <v>350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110</v>
      </c>
      <c r="C97" s="33" t="s">
        <v>26</v>
      </c>
      <c r="D97" s="28">
        <v>1001303987169</v>
      </c>
      <c r="E97" s="24">
        <v>1200</v>
      </c>
      <c r="F97" s="23">
        <v>0.35</v>
      </c>
      <c r="G97" s="23">
        <f>E97*F97</f>
        <v>420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112</v>
      </c>
      <c r="C99" s="30" t="s">
        <v>23</v>
      </c>
      <c r="D99" s="28">
        <v>1001303987166</v>
      </c>
      <c r="E99" s="24">
        <v>140</v>
      </c>
      <c r="F99" s="23"/>
      <c r="G99" s="23">
        <f>E99*1</f>
        <v>140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115</v>
      </c>
      <c r="C102" s="33" t="s">
        <v>26</v>
      </c>
      <c r="D102" s="28">
        <v>1001225416228</v>
      </c>
      <c r="E102" s="24">
        <v>200</v>
      </c>
      <c r="F102" s="23"/>
      <c r="G102" s="23">
        <f>E102*0.09</f>
        <v>18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116</v>
      </c>
      <c r="C103" s="33" t="s">
        <v>26</v>
      </c>
      <c r="D103" s="28">
        <v>1001084227087</v>
      </c>
      <c r="E103" s="24">
        <v>80</v>
      </c>
      <c r="F103" s="23">
        <v>0.3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124</v>
      </c>
      <c r="C111" s="30" t="s">
        <v>23</v>
      </c>
      <c r="D111" s="28">
        <v>1001063145708</v>
      </c>
      <c r="E111" s="24">
        <v>50</v>
      </c>
      <c r="F111" s="23">
        <v>0.51249999999999996</v>
      </c>
      <c r="G111" s="23">
        <f>E111*1</f>
        <v>50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127</v>
      </c>
      <c r="C114" s="33" t="s">
        <v>26</v>
      </c>
      <c r="D114" s="28">
        <v>1001234146448</v>
      </c>
      <c r="E114" s="24">
        <v>60</v>
      </c>
      <c r="F114" s="23">
        <v>0.1</v>
      </c>
      <c r="G114" s="23">
        <f>F114*E114</f>
        <v>6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129</v>
      </c>
      <c r="C116" s="33" t="s">
        <v>26</v>
      </c>
      <c r="D116" s="28">
        <v>1001190765679</v>
      </c>
      <c r="E116" s="24">
        <v>120</v>
      </c>
      <c r="F116" s="23">
        <v>0.15</v>
      </c>
      <c r="G116" s="23">
        <f>F116*E116</f>
        <v>18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130</v>
      </c>
      <c r="C117" s="33" t="s">
        <v>26</v>
      </c>
      <c r="D117" s="28">
        <v>1001060764993</v>
      </c>
      <c r="E117" s="24">
        <v>200</v>
      </c>
      <c r="F117" s="23">
        <v>0.25</v>
      </c>
      <c r="G117" s="23">
        <f>E117*0.25</f>
        <v>50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131</v>
      </c>
      <c r="C118" s="33" t="s">
        <v>26</v>
      </c>
      <c r="D118" s="28">
        <v>1001203207105</v>
      </c>
      <c r="E118" s="24">
        <v>80</v>
      </c>
      <c r="F118" s="23">
        <v>0.09</v>
      </c>
      <c r="G118" s="23">
        <f>F118*E118</f>
        <v>7.1999999999999993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134</v>
      </c>
      <c r="C121" s="33" t="s">
        <v>26</v>
      </c>
      <c r="D121" s="28">
        <v>1001062353684</v>
      </c>
      <c r="E121" s="24">
        <v>80</v>
      </c>
      <c r="F121" s="23">
        <v>0.25</v>
      </c>
      <c r="G121" s="23">
        <f>F121*E121</f>
        <v>20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135</v>
      </c>
      <c r="C122" s="33" t="s">
        <v>26</v>
      </c>
      <c r="D122" s="28">
        <v>1001193115682</v>
      </c>
      <c r="E122" s="24">
        <v>1200</v>
      </c>
      <c r="F122" s="23">
        <v>0.12</v>
      </c>
      <c r="G122" s="23">
        <f>E122*0.12</f>
        <v>144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139</v>
      </c>
      <c r="C126" s="33" t="s">
        <v>26</v>
      </c>
      <c r="D126" s="28">
        <v>1001202506453</v>
      </c>
      <c r="E126" s="24">
        <v>980</v>
      </c>
      <c r="F126" s="23">
        <v>0.1</v>
      </c>
      <c r="G126" s="23">
        <f>E126*0.1</f>
        <v>98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141</v>
      </c>
      <c r="C128" s="32" t="s">
        <v>23</v>
      </c>
      <c r="D128" s="80">
        <v>1001092436470</v>
      </c>
      <c r="E128" s="24">
        <v>20</v>
      </c>
      <c r="F128" s="23"/>
      <c r="G128" s="23">
        <f>E128*1</f>
        <v>20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142</v>
      </c>
      <c r="C129" s="32" t="s">
        <v>26</v>
      </c>
      <c r="D129" s="80">
        <v>1001092436495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145</v>
      </c>
      <c r="C132" s="32" t="s">
        <v>23</v>
      </c>
      <c r="D132" s="80">
        <v>1001095716866</v>
      </c>
      <c r="E132" s="24">
        <v>90</v>
      </c>
      <c r="F132" s="23"/>
      <c r="G132" s="23">
        <f>E132*1</f>
        <v>90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146</v>
      </c>
      <c r="C133" s="37" t="s">
        <v>26</v>
      </c>
      <c r="D133" s="51">
        <v>1001094053215</v>
      </c>
      <c r="E133" s="24">
        <v>80</v>
      </c>
      <c r="F133" s="23">
        <v>0.4</v>
      </c>
      <c r="G133" s="23">
        <f>E133*0.4</f>
        <v>32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148</v>
      </c>
      <c r="C135" s="35" t="s">
        <v>26</v>
      </c>
      <c r="D135" s="28">
        <v>1001084217090</v>
      </c>
      <c r="E135" s="24">
        <v>120</v>
      </c>
      <c r="F135" s="23">
        <v>0.3</v>
      </c>
      <c r="G135" s="23">
        <f>E135*F135</f>
        <v>36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149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150</v>
      </c>
      <c r="C137" s="35" t="s">
        <v>26</v>
      </c>
      <c r="D137" s="28">
        <v>1001085637187</v>
      </c>
      <c r="E137" s="24"/>
      <c r="F137" s="23">
        <v>0.3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151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152</v>
      </c>
      <c r="C139" s="35" t="s">
        <v>26</v>
      </c>
      <c r="D139" s="28">
        <v>1001080216842</v>
      </c>
      <c r="E139" s="24">
        <v>40</v>
      </c>
      <c r="F139" s="23">
        <v>0.3</v>
      </c>
      <c r="G139" s="23">
        <f t="shared" si="3"/>
        <v>12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153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154</v>
      </c>
      <c r="C141" s="35" t="s">
        <v>26</v>
      </c>
      <c r="D141" s="28">
        <v>1001220286279</v>
      </c>
      <c r="E141" s="24">
        <v>200</v>
      </c>
      <c r="F141" s="23">
        <v>0.15</v>
      </c>
      <c r="G141" s="23">
        <f t="shared" si="3"/>
        <v>30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155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156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157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158</v>
      </c>
      <c r="C145" s="33" t="s">
        <v>26</v>
      </c>
      <c r="D145" s="28">
        <v>1001223297092</v>
      </c>
      <c r="E145" s="24">
        <v>240</v>
      </c>
      <c r="F145" s="23">
        <v>0.14000000000000001</v>
      </c>
      <c r="G145" s="23">
        <f>F145*E145</f>
        <v>33.6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159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160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163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164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165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166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168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170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171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172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175</v>
      </c>
      <c r="C162" s="36" t="s">
        <v>26</v>
      </c>
      <c r="D162" s="68" t="s">
        <v>176</v>
      </c>
      <c r="E162" s="24"/>
      <c r="F162" s="23">
        <v>1</v>
      </c>
      <c r="G162" s="23">
        <f>E162*1</f>
        <v>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177</v>
      </c>
      <c r="C163" s="30" t="s">
        <v>23</v>
      </c>
      <c r="D163" s="68" t="s">
        <v>178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179</v>
      </c>
      <c r="C164" s="36" t="s">
        <v>26</v>
      </c>
      <c r="D164" s="69" t="s">
        <v>180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181</v>
      </c>
      <c r="C165" s="16"/>
      <c r="D165" s="48"/>
      <c r="E165" s="17">
        <f>SUM(E5:E164)</f>
        <v>23504</v>
      </c>
      <c r="F165" s="17">
        <f>SUM(F10:F164)</f>
        <v>43.453333333333326</v>
      </c>
      <c r="G165" s="17">
        <f>SUM(G11:G164)</f>
        <v>10213.300000000003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/>
  <mergeCells count="2">
    <mergeCell ref="E1:J1"/>
    <mergeCell ref="G3:J3"/>
  </mergeCells>
  <dataValidations disablePrompts="1" count="2">
    <dataValidation type="textLength" operator="lessThanOrEqual" showInputMessage="1" showErrorMessage="1" sqref="B158">
      <formula1>40</formula1>
    </dataValidation>
    <dataValidation type="textLength" operator="equal" showInputMessage="1" showErrorMessage="1" sqref="D162:D16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182</v>
      </c>
      <c r="C2" s="81"/>
    </row>
    <row r="3" spans="2:3" x14ac:dyDescent="0.25">
      <c r="B3" s="27" t="s">
        <v>183</v>
      </c>
      <c r="C3" s="63"/>
    </row>
    <row r="4" spans="2:3" x14ac:dyDescent="0.25">
      <c r="B4" s="44" t="s">
        <v>184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185</v>
      </c>
      <c r="C7" s="81"/>
    </row>
    <row r="8" spans="2:3" x14ac:dyDescent="0.25">
      <c r="B8" s="27" t="s">
        <v>36</v>
      </c>
    </row>
    <row r="9" spans="2:3" x14ac:dyDescent="0.25">
      <c r="B9" s="79" t="s">
        <v>186</v>
      </c>
      <c r="C9" s="81"/>
    </row>
    <row r="10" spans="2:3" x14ac:dyDescent="0.25">
      <c r="B10" s="29" t="s">
        <v>187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188</v>
      </c>
    </row>
    <row r="14" spans="2:3" x14ac:dyDescent="0.25">
      <c r="B14" s="27" t="s">
        <v>189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190</v>
      </c>
    </row>
    <row r="18" spans="2:3" x14ac:dyDescent="0.25">
      <c r="B18" s="27" t="s">
        <v>191</v>
      </c>
      <c r="C18" s="62"/>
    </row>
    <row r="19" spans="2:3" x14ac:dyDescent="0.25">
      <c r="B19" s="58" t="s">
        <v>192</v>
      </c>
      <c r="C19" s="61"/>
    </row>
    <row r="20" spans="2:3" x14ac:dyDescent="0.25">
      <c r="B20" s="70" t="s">
        <v>138</v>
      </c>
    </row>
    <row r="21" spans="2:3" x14ac:dyDescent="0.25">
      <c r="B21" s="58" t="s">
        <v>193</v>
      </c>
      <c r="C21" s="81"/>
    </row>
    <row r="22" spans="2:3" x14ac:dyDescent="0.25">
      <c r="B22" s="67" t="s">
        <v>194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195</v>
      </c>
    </row>
    <row r="28" spans="2:3" x14ac:dyDescent="0.25">
      <c r="B28" s="78" t="s">
        <v>74</v>
      </c>
      <c r="C28" s="61"/>
    </row>
    <row r="29" spans="2:3" x14ac:dyDescent="0.25">
      <c r="B29" s="45" t="s">
        <v>196</v>
      </c>
    </row>
    <row r="30" spans="2:3" x14ac:dyDescent="0.25">
      <c r="B30" s="70" t="s">
        <v>47</v>
      </c>
    </row>
    <row r="31" spans="2:3" x14ac:dyDescent="0.25">
      <c r="B31" s="66" t="s">
        <v>197</v>
      </c>
      <c r="C31" s="61"/>
    </row>
    <row r="32" spans="2:3" x14ac:dyDescent="0.25">
      <c r="B32" s="79" t="s">
        <v>198</v>
      </c>
      <c r="C32" s="81"/>
    </row>
    <row r="33" spans="2:3" x14ac:dyDescent="0.25">
      <c r="B33" s="79" t="s">
        <v>199</v>
      </c>
      <c r="C33" s="61"/>
    </row>
    <row r="34" spans="2:3" x14ac:dyDescent="0.25">
      <c r="B34" s="66" t="s">
        <v>200</v>
      </c>
      <c r="C34" s="61"/>
    </row>
    <row r="35" spans="2:3" x14ac:dyDescent="0.25">
      <c r="B35" s="27" t="s">
        <v>201</v>
      </c>
    </row>
    <row r="36" spans="2:3" x14ac:dyDescent="0.25">
      <c r="B36" s="27" t="s">
        <v>202</v>
      </c>
    </row>
    <row r="37" spans="2:3" x14ac:dyDescent="0.25">
      <c r="B37" s="79" t="s">
        <v>154</v>
      </c>
      <c r="C37" s="81"/>
    </row>
    <row r="38" spans="2:3" x14ac:dyDescent="0.25">
      <c r="B38" s="66" t="s">
        <v>203</v>
      </c>
      <c r="C38" s="61"/>
    </row>
    <row r="39" spans="2:3" x14ac:dyDescent="0.25">
      <c r="B39" s="27" t="s">
        <v>204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205</v>
      </c>
    </row>
    <row r="45" spans="2:3" x14ac:dyDescent="0.25">
      <c r="B45" s="27" t="s">
        <v>206</v>
      </c>
    </row>
    <row r="46" spans="2:3" x14ac:dyDescent="0.25">
      <c r="B46" s="66" t="s">
        <v>207</v>
      </c>
      <c r="C46" s="61"/>
    </row>
    <row r="47" spans="2:3" x14ac:dyDescent="0.25">
      <c r="B47" s="27" t="s">
        <v>208</v>
      </c>
    </row>
    <row r="48" spans="2:3" x14ac:dyDescent="0.25">
      <c r="B48" s="66" t="s">
        <v>209</v>
      </c>
      <c r="C48" s="61"/>
    </row>
    <row r="49" spans="2:3" x14ac:dyDescent="0.25">
      <c r="B49" s="66" t="s">
        <v>210</v>
      </c>
      <c r="C49" s="61"/>
    </row>
    <row r="50" spans="2:3" x14ac:dyDescent="0.25">
      <c r="B50" s="66" t="s">
        <v>211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212</v>
      </c>
      <c r="C52" s="61"/>
    </row>
    <row r="53" spans="2:3" x14ac:dyDescent="0.25">
      <c r="B53" s="79" t="s">
        <v>213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214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215</v>
      </c>
      <c r="C58" s="61"/>
    </row>
    <row r="59" spans="2:3" x14ac:dyDescent="0.25">
      <c r="B59" s="79" t="s">
        <v>216</v>
      </c>
      <c r="C59" s="61"/>
    </row>
    <row r="60" spans="2:3" x14ac:dyDescent="0.25">
      <c r="B60" s="79" t="s">
        <v>217</v>
      </c>
      <c r="C60" s="81"/>
    </row>
    <row r="61" spans="2:3" x14ac:dyDescent="0.25">
      <c r="B61" s="27" t="s">
        <v>118</v>
      </c>
    </row>
    <row r="62" spans="2:3" x14ac:dyDescent="0.25">
      <c r="B62" s="66" t="s">
        <v>218</v>
      </c>
      <c r="C62" s="61"/>
    </row>
    <row r="63" spans="2:3" x14ac:dyDescent="0.25">
      <c r="B63" s="79" t="s">
        <v>219</v>
      </c>
      <c r="C63" s="81"/>
    </row>
    <row r="64" spans="2:3" x14ac:dyDescent="0.25">
      <c r="B64" s="55" t="s">
        <v>92</v>
      </c>
    </row>
    <row r="65" spans="2:3" x14ac:dyDescent="0.25">
      <c r="B65" s="55" t="s">
        <v>220</v>
      </c>
      <c r="C65" s="61"/>
    </row>
    <row r="66" spans="2:3" x14ac:dyDescent="0.25">
      <c r="B66" s="55" t="s">
        <v>221</v>
      </c>
      <c r="C66" s="61"/>
    </row>
    <row r="67" spans="2:3" x14ac:dyDescent="0.25">
      <c r="B67" s="79" t="s">
        <v>222</v>
      </c>
      <c r="C67" s="61"/>
    </row>
    <row r="68" spans="2:3" x14ac:dyDescent="0.25">
      <c r="B68" s="79" t="s">
        <v>223</v>
      </c>
      <c r="C68" s="61"/>
    </row>
    <row r="69" spans="2:3" x14ac:dyDescent="0.25">
      <c r="B69" s="79" t="s">
        <v>224</v>
      </c>
      <c r="C69" s="61"/>
    </row>
    <row r="70" spans="2:3" x14ac:dyDescent="0.25">
      <c r="B70" s="79" t="s">
        <v>225</v>
      </c>
      <c r="C70" s="61"/>
    </row>
    <row r="71" spans="2:3" x14ac:dyDescent="0.25">
      <c r="B71" s="79" t="s">
        <v>226</v>
      </c>
      <c r="C71" s="61"/>
    </row>
    <row r="72" spans="2:3" x14ac:dyDescent="0.25">
      <c r="B72" s="79" t="s">
        <v>227</v>
      </c>
      <c r="C72" s="81"/>
    </row>
    <row r="73" spans="2:3" x14ac:dyDescent="0.25">
      <c r="B73" s="79" t="s">
        <v>228</v>
      </c>
      <c r="C73" s="81"/>
    </row>
    <row r="74" spans="2:3" x14ac:dyDescent="0.25">
      <c r="B74" s="79" t="s">
        <v>229</v>
      </c>
      <c r="C74" s="81"/>
    </row>
    <row r="75" spans="2:3" x14ac:dyDescent="0.25">
      <c r="B75" s="79" t="s">
        <v>230</v>
      </c>
      <c r="C75" s="81"/>
    </row>
    <row r="76" spans="2:3" x14ac:dyDescent="0.25">
      <c r="B76" s="60" t="s">
        <v>231</v>
      </c>
      <c r="C76" s="61"/>
    </row>
    <row r="77" spans="2:3" x14ac:dyDescent="0.25">
      <c r="B77" s="60" t="s">
        <v>232</v>
      </c>
      <c r="C77" s="61"/>
    </row>
    <row r="78" spans="2:3" x14ac:dyDescent="0.25">
      <c r="B78" s="60" t="s">
        <v>233</v>
      </c>
      <c r="C78" s="61"/>
    </row>
    <row r="79" spans="2:3" x14ac:dyDescent="0.25">
      <c r="B79" s="60" t="s">
        <v>234</v>
      </c>
      <c r="C79" s="61"/>
    </row>
    <row r="80" spans="2:3" x14ac:dyDescent="0.25">
      <c r="B80" s="60" t="s">
        <v>235</v>
      </c>
      <c r="C80" s="61"/>
    </row>
    <row r="81" spans="2:4" x14ac:dyDescent="0.25">
      <c r="B81" s="60" t="s">
        <v>236</v>
      </c>
      <c r="C81" s="61"/>
    </row>
    <row r="82" spans="2:4" x14ac:dyDescent="0.25">
      <c r="B82" s="60" t="s">
        <v>237</v>
      </c>
      <c r="C82" s="61"/>
    </row>
    <row r="83" spans="2:4" x14ac:dyDescent="0.25">
      <c r="B83" s="60" t="s">
        <v>238</v>
      </c>
      <c r="C83" s="61"/>
    </row>
    <row r="84" spans="2:4" x14ac:dyDescent="0.25">
      <c r="B84" s="60" t="s">
        <v>239</v>
      </c>
      <c r="C84" s="61"/>
    </row>
    <row r="85" spans="2:4" x14ac:dyDescent="0.25">
      <c r="B85" s="60" t="s">
        <v>240</v>
      </c>
      <c r="C85" s="61"/>
    </row>
    <row r="86" spans="2:4" x14ac:dyDescent="0.25">
      <c r="B86" s="67" t="s">
        <v>241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2025-05-01T12:32:24Z</dcterms:modified>
</cp:coreProperties>
</file>