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FBD159EB-BF84-43F7-B93A-A7BDC5CCC44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externalReferences>
    <externalReference r:id="rId5"/>
  </externalReference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Мелитополь!$A$3:$J$48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10" i="1"/>
  <c r="E11" i="1"/>
  <c r="E13" i="1"/>
  <c r="E15" i="1"/>
  <c r="E17" i="1"/>
  <c r="E19" i="1"/>
  <c r="E21" i="1"/>
  <c r="E24" i="1"/>
  <c r="E26" i="1"/>
  <c r="E27" i="1"/>
  <c r="E28" i="1"/>
  <c r="E29" i="1"/>
  <c r="E30" i="1"/>
  <c r="E34" i="1"/>
  <c r="E37" i="1"/>
  <c r="E38" i="1"/>
  <c r="E39" i="1"/>
  <c r="E40" i="1"/>
  <c r="E41" i="1"/>
  <c r="E43" i="1"/>
  <c r="E4" i="1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I37" i="1"/>
  <c r="I36" i="1"/>
  <c r="I35" i="1"/>
  <c r="I27" i="1"/>
  <c r="I25" i="1"/>
  <c r="I21" i="1"/>
  <c r="I16" i="1"/>
  <c r="I15" i="1"/>
  <c r="I12" i="1"/>
  <c r="I11" i="1"/>
  <c r="I9" i="1"/>
  <c r="I47" i="1" l="1"/>
  <c r="I46" i="1"/>
  <c r="G46" i="1"/>
  <c r="G45" i="1"/>
  <c r="I45" i="1"/>
  <c r="G47" i="1"/>
  <c r="I6" i="1"/>
  <c r="G6" i="1"/>
  <c r="I5" i="1"/>
  <c r="G16" i="1"/>
  <c r="G9" i="1"/>
  <c r="G12" i="1"/>
  <c r="I20" i="1"/>
  <c r="G20" i="1"/>
  <c r="I18" i="1"/>
  <c r="G18" i="1"/>
  <c r="I14" i="1"/>
  <c r="G14" i="1"/>
  <c r="G13" i="1"/>
  <c r="I13" i="1"/>
  <c r="G19" i="1"/>
  <c r="I22" i="1"/>
  <c r="G22" i="1"/>
  <c r="G44" i="1"/>
  <c r="I43" i="1"/>
  <c r="I44" i="1"/>
  <c r="G40" i="1"/>
  <c r="G11" i="1"/>
  <c r="G35" i="1"/>
  <c r="I19" i="1"/>
  <c r="G43" i="1"/>
  <c r="G42" i="1"/>
  <c r="G41" i="1"/>
  <c r="I40" i="1"/>
  <c r="I4" i="1"/>
  <c r="G24" i="1"/>
  <c r="I24" i="1"/>
  <c r="G25" i="1"/>
  <c r="G26" i="1"/>
  <c r="I26" i="1"/>
  <c r="G27" i="1"/>
  <c r="G28" i="1"/>
  <c r="I28" i="1"/>
  <c r="I29" i="1"/>
  <c r="G29" i="1"/>
  <c r="G30" i="1"/>
  <c r="I31" i="1"/>
  <c r="G31" i="1"/>
  <c r="I32" i="1"/>
  <c r="G32" i="1"/>
  <c r="I33" i="1"/>
  <c r="G33" i="1"/>
  <c r="G36" i="1"/>
  <c r="G37" i="1"/>
  <c r="I38" i="1"/>
  <c r="G38" i="1"/>
  <c r="G39" i="1"/>
  <c r="I39" i="1"/>
  <c r="I41" i="1"/>
  <c r="I42" i="1"/>
  <c r="G10" i="1"/>
  <c r="I7" i="1"/>
  <c r="G7" i="1"/>
  <c r="I34" i="1"/>
  <c r="G34" i="1"/>
  <c r="I30" i="1"/>
  <c r="G21" i="1"/>
  <c r="I23" i="1"/>
  <c r="I17" i="1"/>
  <c r="I10" i="1"/>
  <c r="I8" i="1"/>
  <c r="G23" i="1"/>
  <c r="G17" i="1"/>
  <c r="G4" i="1"/>
  <c r="I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<sst xmlns="http://schemas.openxmlformats.org/spreadsheetml/2006/main" count="280" uniqueCount="66">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</sst>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4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</v>
          </cell>
        </row>
        <row r="4">
          <cell r="N4" t="str">
            <v>21,04,</v>
          </cell>
          <cell r="O4" t="str">
            <v>21,04,</v>
          </cell>
          <cell r="Q4" t="str">
            <v>28,04,</v>
          </cell>
        </row>
        <row r="5">
          <cell r="J5">
            <v>9278</v>
          </cell>
          <cell r="K5">
            <v>-270.01600000000002</v>
          </cell>
          <cell r="L5">
            <v>0</v>
          </cell>
          <cell r="M5">
            <v>0</v>
          </cell>
          <cell r="N5">
            <v>11723</v>
          </cell>
          <cell r="O5">
            <v>1801.5968000000003</v>
          </cell>
          <cell r="P5">
            <v>11142.730000000001</v>
          </cell>
          <cell r="Q5">
            <v>10699.8</v>
          </cell>
        </row>
        <row r="6">
          <cell r="I6">
            <v>9988421</v>
          </cell>
          <cell r="J6">
            <v>55</v>
          </cell>
          <cell r="K6">
            <v>-6</v>
          </cell>
          <cell r="N6">
            <v>111</v>
          </cell>
          <cell r="O6">
            <v>9.8000000000000007</v>
          </cell>
          <cell r="P6">
            <v>29</v>
          </cell>
          <cell r="Q6">
            <v>50</v>
          </cell>
        </row>
        <row r="7">
          <cell r="I7">
            <v>9988438</v>
          </cell>
          <cell r="J7">
            <v>142</v>
          </cell>
          <cell r="K7">
            <v>-3</v>
          </cell>
          <cell r="N7">
            <v>378</v>
          </cell>
          <cell r="O7">
            <v>27.8</v>
          </cell>
          <cell r="P7">
            <v>70</v>
          </cell>
          <cell r="Q7">
            <v>100</v>
          </cell>
        </row>
        <row r="8">
          <cell r="I8">
            <v>9988445</v>
          </cell>
          <cell r="J8">
            <v>116</v>
          </cell>
          <cell r="K8">
            <v>0</v>
          </cell>
          <cell r="N8">
            <v>357</v>
          </cell>
          <cell r="O8">
            <v>23.2</v>
          </cell>
          <cell r="Q8">
            <v>0</v>
          </cell>
        </row>
        <row r="9">
          <cell r="I9" t="str">
            <v>не в матрице</v>
          </cell>
          <cell r="J9">
            <v>5</v>
          </cell>
          <cell r="K9">
            <v>2</v>
          </cell>
          <cell r="O9">
            <v>1.4</v>
          </cell>
          <cell r="Q9">
            <v>0</v>
          </cell>
        </row>
        <row r="10">
          <cell r="I10" t="str">
            <v>не в матрице</v>
          </cell>
          <cell r="J10">
            <v>5</v>
          </cell>
          <cell r="K10">
            <v>1</v>
          </cell>
          <cell r="O10">
            <v>1.2</v>
          </cell>
          <cell r="Q10">
            <v>0</v>
          </cell>
        </row>
        <row r="11">
          <cell r="I11" t="str">
            <v>не в матрице</v>
          </cell>
          <cell r="J11">
            <v>10</v>
          </cell>
          <cell r="K11">
            <v>3</v>
          </cell>
          <cell r="O11">
            <v>2.6</v>
          </cell>
          <cell r="Q11">
            <v>0</v>
          </cell>
        </row>
        <row r="12">
          <cell r="I12">
            <v>9988452</v>
          </cell>
          <cell r="J12">
            <v>102</v>
          </cell>
          <cell r="K12">
            <v>-2</v>
          </cell>
          <cell r="N12">
            <v>36</v>
          </cell>
          <cell r="O12">
            <v>20</v>
          </cell>
          <cell r="P12">
            <v>315</v>
          </cell>
          <cell r="Q12">
            <v>250</v>
          </cell>
        </row>
        <row r="13">
          <cell r="I13">
            <v>9988476</v>
          </cell>
          <cell r="J13">
            <v>66</v>
          </cell>
          <cell r="K13">
            <v>8</v>
          </cell>
          <cell r="N13">
            <v>49</v>
          </cell>
          <cell r="O13">
            <v>14.8</v>
          </cell>
          <cell r="P13">
            <v>238</v>
          </cell>
          <cell r="Q13">
            <v>180</v>
          </cell>
        </row>
        <row r="14">
          <cell r="I14">
            <v>5034819</v>
          </cell>
          <cell r="K14">
            <v>-1</v>
          </cell>
          <cell r="N14">
            <v>100</v>
          </cell>
          <cell r="O14">
            <v>-0.2</v>
          </cell>
          <cell r="P14">
            <v>300</v>
          </cell>
          <cell r="Q14">
            <v>250</v>
          </cell>
        </row>
        <row r="15">
          <cell r="I15">
            <v>5041251</v>
          </cell>
          <cell r="K15">
            <v>0</v>
          </cell>
          <cell r="N15">
            <v>0</v>
          </cell>
          <cell r="O15">
            <v>0</v>
          </cell>
          <cell r="Q15">
            <v>0</v>
          </cell>
        </row>
        <row r="16">
          <cell r="I16" t="str">
            <v>дубль</v>
          </cell>
          <cell r="J16">
            <v>5.5</v>
          </cell>
          <cell r="K16">
            <v>-0.62199999999999989</v>
          </cell>
          <cell r="N16">
            <v>0</v>
          </cell>
          <cell r="O16">
            <v>0.97560000000000002</v>
          </cell>
          <cell r="Q16">
            <v>0</v>
          </cell>
        </row>
        <row r="17">
          <cell r="I17">
            <v>8444163</v>
          </cell>
          <cell r="J17">
            <v>50</v>
          </cell>
          <cell r="K17">
            <v>-8</v>
          </cell>
          <cell r="N17">
            <v>150</v>
          </cell>
          <cell r="O17">
            <v>8.4</v>
          </cell>
          <cell r="Q17">
            <v>50</v>
          </cell>
        </row>
        <row r="18">
          <cell r="I18">
            <v>5038411</v>
          </cell>
          <cell r="J18">
            <v>611</v>
          </cell>
          <cell r="K18">
            <v>0</v>
          </cell>
          <cell r="N18">
            <v>400</v>
          </cell>
          <cell r="O18">
            <v>122.2</v>
          </cell>
          <cell r="P18">
            <v>1670</v>
          </cell>
          <cell r="Q18">
            <v>1450</v>
          </cell>
        </row>
        <row r="19">
          <cell r="I19">
            <v>5038459</v>
          </cell>
          <cell r="J19">
            <v>684</v>
          </cell>
          <cell r="K19">
            <v>-25</v>
          </cell>
          <cell r="N19">
            <v>600</v>
          </cell>
          <cell r="O19">
            <v>131.80000000000001</v>
          </cell>
          <cell r="P19">
            <v>1580</v>
          </cell>
          <cell r="Q19">
            <v>1400</v>
          </cell>
        </row>
        <row r="20">
          <cell r="I20">
            <v>5038831</v>
          </cell>
          <cell r="J20">
            <v>505</v>
          </cell>
          <cell r="K20">
            <v>-11</v>
          </cell>
          <cell r="N20">
            <v>600</v>
          </cell>
          <cell r="O20">
            <v>98.8</v>
          </cell>
          <cell r="P20">
            <v>1229</v>
          </cell>
          <cell r="Q20">
            <v>1100</v>
          </cell>
        </row>
        <row r="21">
          <cell r="I21">
            <v>5038855</v>
          </cell>
          <cell r="J21">
            <v>472</v>
          </cell>
          <cell r="K21">
            <v>-42</v>
          </cell>
          <cell r="N21">
            <v>500</v>
          </cell>
          <cell r="O21">
            <v>86</v>
          </cell>
          <cell r="P21">
            <v>1098</v>
          </cell>
          <cell r="Q21">
            <v>1050</v>
          </cell>
        </row>
        <row r="22">
          <cell r="I22">
            <v>5038435</v>
          </cell>
          <cell r="J22">
            <v>862</v>
          </cell>
          <cell r="K22">
            <v>-9</v>
          </cell>
          <cell r="N22">
            <v>800</v>
          </cell>
          <cell r="O22">
            <v>170.6</v>
          </cell>
          <cell r="P22">
            <v>1938</v>
          </cell>
          <cell r="Q22">
            <v>1600</v>
          </cell>
        </row>
        <row r="23">
          <cell r="I23">
            <v>5038398</v>
          </cell>
          <cell r="J23">
            <v>436</v>
          </cell>
          <cell r="K23">
            <v>-97</v>
          </cell>
          <cell r="N23">
            <v>500</v>
          </cell>
          <cell r="O23">
            <v>67.8</v>
          </cell>
          <cell r="P23">
            <v>343</v>
          </cell>
          <cell r="Q23">
            <v>400</v>
          </cell>
        </row>
        <row r="24">
          <cell r="I24">
            <v>5038572</v>
          </cell>
          <cell r="J24">
            <v>97</v>
          </cell>
          <cell r="K24">
            <v>1.8190000000000026</v>
          </cell>
          <cell r="N24">
            <v>0</v>
          </cell>
          <cell r="O24">
            <v>19.7638</v>
          </cell>
          <cell r="P24">
            <v>111.42400000000004</v>
          </cell>
          <cell r="Q24">
            <v>110</v>
          </cell>
        </row>
        <row r="25">
          <cell r="I25">
            <v>5038596</v>
          </cell>
          <cell r="J25">
            <v>44.5</v>
          </cell>
          <cell r="K25">
            <v>3.1039999999999992</v>
          </cell>
          <cell r="N25">
            <v>154</v>
          </cell>
          <cell r="O25">
            <v>9.5207999999999995</v>
          </cell>
          <cell r="Q25">
            <v>0</v>
          </cell>
        </row>
        <row r="26">
          <cell r="I26" t="str">
            <v>дубль</v>
          </cell>
          <cell r="J26">
            <v>67.5</v>
          </cell>
          <cell r="K26">
            <v>-32.710999999999999</v>
          </cell>
          <cell r="N26">
            <v>0</v>
          </cell>
          <cell r="O26">
            <v>6.9578000000000007</v>
          </cell>
          <cell r="Q26">
            <v>0</v>
          </cell>
        </row>
        <row r="27">
          <cell r="I27">
            <v>8785204</v>
          </cell>
          <cell r="K27">
            <v>0</v>
          </cell>
          <cell r="N27">
            <v>300</v>
          </cell>
          <cell r="O27">
            <v>0</v>
          </cell>
          <cell r="Q27">
            <v>0</v>
          </cell>
        </row>
        <row r="28">
          <cell r="I28" t="str">
            <v>дубль</v>
          </cell>
          <cell r="K28">
            <v>0</v>
          </cell>
          <cell r="N28">
            <v>0</v>
          </cell>
          <cell r="O28">
            <v>0</v>
          </cell>
          <cell r="Q28">
            <v>0</v>
          </cell>
        </row>
        <row r="29">
          <cell r="I29">
            <v>5038619</v>
          </cell>
          <cell r="K29">
            <v>0</v>
          </cell>
          <cell r="N29">
            <v>0</v>
          </cell>
          <cell r="O29">
            <v>0</v>
          </cell>
          <cell r="P29">
            <v>64.348000000000013</v>
          </cell>
          <cell r="Q29">
            <v>100</v>
          </cell>
        </row>
        <row r="30">
          <cell r="I30" t="str">
            <v>дубль</v>
          </cell>
          <cell r="J30">
            <v>76.5</v>
          </cell>
          <cell r="K30">
            <v>5.7099999999999937</v>
          </cell>
          <cell r="N30">
            <v>0</v>
          </cell>
          <cell r="O30">
            <v>16.442</v>
          </cell>
          <cell r="Q30">
            <v>0</v>
          </cell>
        </row>
        <row r="31">
          <cell r="I31">
            <v>8444170</v>
          </cell>
          <cell r="J31">
            <v>42</v>
          </cell>
          <cell r="K31">
            <v>-8</v>
          </cell>
          <cell r="N31">
            <v>200</v>
          </cell>
          <cell r="O31">
            <v>6.8</v>
          </cell>
          <cell r="Q31">
            <v>0</v>
          </cell>
        </row>
        <row r="32">
          <cell r="I32">
            <v>5522704</v>
          </cell>
          <cell r="J32">
            <v>175</v>
          </cell>
          <cell r="K32">
            <v>15.489000000000004</v>
          </cell>
          <cell r="N32">
            <v>200</v>
          </cell>
          <cell r="O32">
            <v>38.097799999999999</v>
          </cell>
          <cell r="P32">
            <v>256.62800000000004</v>
          </cell>
          <cell r="Q32">
            <v>320</v>
          </cell>
        </row>
        <row r="33">
          <cell r="I33">
            <v>9988391</v>
          </cell>
          <cell r="J33">
            <v>93</v>
          </cell>
          <cell r="K33">
            <v>-2</v>
          </cell>
          <cell r="N33">
            <v>188</v>
          </cell>
          <cell r="O33">
            <v>18.2</v>
          </cell>
          <cell r="Q33">
            <v>0</v>
          </cell>
        </row>
        <row r="34">
          <cell r="I34">
            <v>9988681</v>
          </cell>
          <cell r="J34">
            <v>319</v>
          </cell>
          <cell r="K34">
            <v>-3</v>
          </cell>
          <cell r="N34">
            <v>300</v>
          </cell>
          <cell r="O34">
            <v>63.2</v>
          </cell>
          <cell r="P34">
            <v>611</v>
          </cell>
          <cell r="Q34">
            <v>550</v>
          </cell>
        </row>
        <row r="35">
          <cell r="I35">
            <v>8785198</v>
          </cell>
          <cell r="J35">
            <v>127.5</v>
          </cell>
          <cell r="K35">
            <v>18.711000000000013</v>
          </cell>
          <cell r="N35">
            <v>200</v>
          </cell>
          <cell r="O35">
            <v>29.242200000000004</v>
          </cell>
          <cell r="P35">
            <v>276.83700000000005</v>
          </cell>
          <cell r="Q35">
            <v>300</v>
          </cell>
        </row>
        <row r="36">
          <cell r="I36">
            <v>8444187</v>
          </cell>
          <cell r="J36">
            <v>149</v>
          </cell>
          <cell r="K36">
            <v>-11</v>
          </cell>
          <cell r="N36">
            <v>150</v>
          </cell>
          <cell r="O36">
            <v>27.6</v>
          </cell>
          <cell r="P36">
            <v>182.20000000000005</v>
          </cell>
          <cell r="Q36">
            <v>200</v>
          </cell>
        </row>
        <row r="37">
          <cell r="I37">
            <v>8444194</v>
          </cell>
          <cell r="J37">
            <v>121</v>
          </cell>
          <cell r="K37">
            <v>0</v>
          </cell>
          <cell r="N37">
            <v>150</v>
          </cell>
          <cell r="O37">
            <v>24.2</v>
          </cell>
          <cell r="P37">
            <v>99.800000000000011</v>
          </cell>
          <cell r="Q37">
            <v>99.800000000000011</v>
          </cell>
        </row>
        <row r="38">
          <cell r="I38">
            <v>783798</v>
          </cell>
          <cell r="J38">
            <v>214</v>
          </cell>
          <cell r="K38">
            <v>-2</v>
          </cell>
          <cell r="N38">
            <v>300</v>
          </cell>
          <cell r="O38">
            <v>42.4</v>
          </cell>
          <cell r="P38">
            <v>143</v>
          </cell>
          <cell r="Q38">
            <v>220</v>
          </cell>
        </row>
        <row r="39">
          <cell r="I39">
            <v>783811</v>
          </cell>
          <cell r="J39">
            <v>89</v>
          </cell>
          <cell r="K39">
            <v>-2.0589999999999975</v>
          </cell>
          <cell r="N39">
            <v>0</v>
          </cell>
          <cell r="O39">
            <v>17.388200000000001</v>
          </cell>
          <cell r="Q39">
            <v>0</v>
          </cell>
        </row>
        <row r="40">
          <cell r="I40">
            <v>783804</v>
          </cell>
          <cell r="J40">
            <v>180</v>
          </cell>
          <cell r="K40">
            <v>2</v>
          </cell>
          <cell r="N40">
            <v>200</v>
          </cell>
          <cell r="O40">
            <v>36.4</v>
          </cell>
          <cell r="P40">
            <v>404</v>
          </cell>
          <cell r="Q40">
            <v>470</v>
          </cell>
        </row>
        <row r="41">
          <cell r="I41">
            <v>783828</v>
          </cell>
          <cell r="J41">
            <v>432.5</v>
          </cell>
          <cell r="K41">
            <v>5.5430000000000064</v>
          </cell>
          <cell r="N41">
            <v>800</v>
          </cell>
          <cell r="O41">
            <v>87.608599999999996</v>
          </cell>
          <cell r="P41">
            <v>183.49300000000005</v>
          </cell>
          <cell r="Q41">
            <v>450</v>
          </cell>
        </row>
        <row r="43">
          <cell r="J43">
            <v>623</v>
          </cell>
          <cell r="K43">
            <v>-64</v>
          </cell>
          <cell r="N43">
            <v>1000</v>
          </cell>
          <cell r="O43">
            <v>111.8</v>
          </cell>
        </row>
        <row r="44">
          <cell r="I44" t="str">
            <v>дубль</v>
          </cell>
          <cell r="J44">
            <v>10</v>
          </cell>
          <cell r="K44">
            <v>0</v>
          </cell>
          <cell r="O44">
            <v>2</v>
          </cell>
        </row>
        <row r="45">
          <cell r="J45">
            <v>2291</v>
          </cell>
          <cell r="K45">
            <v>-7</v>
          </cell>
          <cell r="N45">
            <v>3000</v>
          </cell>
          <cell r="O45">
            <v>456.8</v>
          </cell>
          <cell r="Q45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5" workbookViewId="0">
      <selection activeCell="B50" sqref="B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6" width="21.5703125" style="9" customWidth="1"/>
    <col min="7" max="7" width="16.7109375" style="8" bestFit="1" customWidth="1"/>
    <col min="8" max="8" width="24.85546875" style="8" customWidth="1"/>
    <col min="9" max="9" width="16.28515625" style="8" customWidth="1"/>
    <col min="10" max="10" width="40.7109375" style="8" bestFit="1" customWidth="1"/>
    <col min="11" max="11" width="34.85546875" style="8" customWidth="1"/>
    <col min="12" max="16384" width="8.7109375" style="8"/>
  </cols>
  <sheetData>
    <row r="1" spans="1:10">
      <c r="A1" s="11"/>
      <c r="B1" s="11"/>
      <c r="C1" s="11"/>
      <c r="D1" s="21" t="s">
        <v>0</v>
      </c>
      <c r="E1" s="21"/>
      <c r="F1" s="16"/>
      <c r="G1" s="11"/>
      <c r="H1" s="11"/>
      <c r="I1" s="11"/>
      <c r="J1" s="11"/>
    </row>
    <row r="2" spans="1:10" ht="38.25">
      <c r="A2" s="11" t="s">
        <v>55</v>
      </c>
      <c r="B2" s="10" t="s">
        <v>14</v>
      </c>
      <c r="C2" s="11"/>
      <c r="D2" s="12" t="s">
        <v>10</v>
      </c>
      <c r="E2" s="12"/>
      <c r="F2" s="12" t="s">
        <v>11</v>
      </c>
      <c r="G2" s="11"/>
      <c r="H2" s="11"/>
      <c r="I2" s="11"/>
      <c r="J2" s="11"/>
    </row>
    <row r="3" spans="1:10">
      <c r="A3" s="22" t="s">
        <v>1</v>
      </c>
      <c r="B3" s="22" t="s">
        <v>2</v>
      </c>
      <c r="C3" s="22" t="s">
        <v>3</v>
      </c>
      <c r="D3" s="23" t="s">
        <v>4</v>
      </c>
      <c r="E3" s="23"/>
      <c r="F3" s="23" t="s">
        <v>5</v>
      </c>
      <c r="G3" s="22" t="s">
        <v>6</v>
      </c>
      <c r="H3" s="24" t="s">
        <v>12</v>
      </c>
      <c r="I3" s="11" t="s">
        <v>7</v>
      </c>
      <c r="J3" s="11" t="s">
        <v>8</v>
      </c>
    </row>
    <row r="4" spans="1:10" ht="25.5">
      <c r="A4" s="1">
        <v>5038435</v>
      </c>
      <c r="B4" s="26" t="s">
        <v>41</v>
      </c>
      <c r="C4" s="13">
        <v>10</v>
      </c>
      <c r="D4" s="14">
        <v>1600</v>
      </c>
      <c r="E4" s="14">
        <f>VLOOKUP(A4,[1]Sheet!$I:$Q,9,0)</f>
        <v>1600</v>
      </c>
      <c r="F4" s="14"/>
      <c r="G4" s="11">
        <f>D4/C4</f>
        <v>160</v>
      </c>
      <c r="H4" s="2">
        <v>0.18</v>
      </c>
      <c r="I4" s="11">
        <f>H4*D4</f>
        <v>288</v>
      </c>
      <c r="J4" s="11"/>
    </row>
    <row r="5" spans="1:10" ht="25.5">
      <c r="A5" s="1">
        <v>5038558</v>
      </c>
      <c r="B5" s="26" t="s">
        <v>59</v>
      </c>
      <c r="C5" s="13">
        <v>6</v>
      </c>
      <c r="D5" s="14"/>
      <c r="E5" s="14"/>
      <c r="F5" s="14" t="s">
        <v>60</v>
      </c>
      <c r="G5" s="11"/>
      <c r="H5" s="11">
        <v>2.5</v>
      </c>
      <c r="I5" s="11" t="str">
        <f>F5</f>
        <v>недоступно к заказу</v>
      </c>
      <c r="J5" s="11"/>
    </row>
    <row r="6" spans="1:10">
      <c r="A6" s="1">
        <v>8785204</v>
      </c>
      <c r="B6" s="2" t="s">
        <v>61</v>
      </c>
      <c r="C6" s="13">
        <v>5</v>
      </c>
      <c r="D6" s="14"/>
      <c r="E6" s="14"/>
      <c r="F6" s="14"/>
      <c r="G6" s="11">
        <f>F6/16.5</f>
        <v>0</v>
      </c>
      <c r="H6" s="2"/>
      <c r="I6" s="11">
        <f>F6</f>
        <v>0</v>
      </c>
      <c r="J6" s="11"/>
    </row>
    <row r="7" spans="1:10" ht="25.5">
      <c r="A7" s="1">
        <v>5038459</v>
      </c>
      <c r="B7" s="26" t="s">
        <v>36</v>
      </c>
      <c r="C7" s="13">
        <v>10</v>
      </c>
      <c r="D7" s="14">
        <v>1400</v>
      </c>
      <c r="E7" s="14">
        <f>VLOOKUP(A7,[1]Sheet!$I:$Q,9,0)</f>
        <v>1400</v>
      </c>
      <c r="F7" s="14"/>
      <c r="G7" s="11">
        <f>D7/C7</f>
        <v>140</v>
      </c>
      <c r="H7" s="2">
        <v>0.18</v>
      </c>
      <c r="I7" s="11">
        <f>H7*D7</f>
        <v>252</v>
      </c>
      <c r="J7" s="11"/>
    </row>
    <row r="8" spans="1:10" ht="27.75" customHeight="1">
      <c r="A8" s="3">
        <v>5038596</v>
      </c>
      <c r="B8" s="26" t="s">
        <v>38</v>
      </c>
      <c r="C8" s="13">
        <v>6</v>
      </c>
      <c r="D8" s="27"/>
      <c r="E8" s="14"/>
      <c r="F8" s="14"/>
      <c r="G8" s="11"/>
      <c r="H8" s="11">
        <v>2.5</v>
      </c>
      <c r="I8" s="11">
        <f>F8</f>
        <v>0</v>
      </c>
      <c r="J8" s="11" t="s">
        <v>39</v>
      </c>
    </row>
    <row r="9" spans="1:10">
      <c r="A9" s="3">
        <v>8785235</v>
      </c>
      <c r="B9" s="2" t="s">
        <v>58</v>
      </c>
      <c r="C9" s="13">
        <v>5</v>
      </c>
      <c r="D9" s="14"/>
      <c r="E9" s="14"/>
      <c r="F9" s="14"/>
      <c r="G9" s="11">
        <f>F9/16.5</f>
        <v>0</v>
      </c>
      <c r="H9" s="11">
        <v>3.5</v>
      </c>
      <c r="I9" s="11">
        <f>F9</f>
        <v>0</v>
      </c>
      <c r="J9" s="11"/>
    </row>
    <row r="10" spans="1:10" ht="25.5">
      <c r="A10" s="1">
        <v>5038411</v>
      </c>
      <c r="B10" s="26" t="s">
        <v>37</v>
      </c>
      <c r="C10" s="13">
        <v>10</v>
      </c>
      <c r="D10" s="14">
        <v>1450</v>
      </c>
      <c r="E10" s="14">
        <f>VLOOKUP(A10,[1]Sheet!$I:$Q,9,0)</f>
        <v>1450</v>
      </c>
      <c r="F10" s="14"/>
      <c r="G10" s="11">
        <f>D10/C10</f>
        <v>145</v>
      </c>
      <c r="H10" s="2">
        <v>0.18</v>
      </c>
      <c r="I10" s="11">
        <f>H10*D10</f>
        <v>261</v>
      </c>
      <c r="J10" s="11"/>
    </row>
    <row r="11" spans="1:10" ht="29.25" customHeight="1">
      <c r="A11" s="3">
        <v>5038572</v>
      </c>
      <c r="B11" s="26" t="s">
        <v>40</v>
      </c>
      <c r="C11" s="13">
        <v>6</v>
      </c>
      <c r="D11" s="27"/>
      <c r="E11" s="14">
        <f>VLOOKUP(A11,[1]Sheet!$I:$Q,9,0)</f>
        <v>110</v>
      </c>
      <c r="F11" s="27">
        <v>105</v>
      </c>
      <c r="G11" s="11">
        <f>F11/15</f>
        <v>7</v>
      </c>
      <c r="H11" s="11">
        <v>2.5</v>
      </c>
      <c r="I11" s="11">
        <f t="shared" ref="I11:I12" si="0">F11</f>
        <v>105</v>
      </c>
      <c r="J11" s="11" t="s">
        <v>39</v>
      </c>
    </row>
    <row r="12" spans="1:10" ht="25.5">
      <c r="A12" s="3">
        <v>8785242</v>
      </c>
      <c r="B12" s="26" t="s">
        <v>57</v>
      </c>
      <c r="C12" s="13">
        <v>5</v>
      </c>
      <c r="D12" s="14"/>
      <c r="E12" s="14"/>
      <c r="F12" s="14"/>
      <c r="G12" s="11">
        <f>F12/16.5</f>
        <v>0</v>
      </c>
      <c r="H12" s="11">
        <v>3.5</v>
      </c>
      <c r="I12" s="11">
        <f t="shared" si="0"/>
        <v>0</v>
      </c>
      <c r="J12" s="11" t="s">
        <v>17</v>
      </c>
    </row>
    <row r="13" spans="1:10" ht="25.5">
      <c r="A13" s="1">
        <v>5038398</v>
      </c>
      <c r="B13" s="26" t="s">
        <v>42</v>
      </c>
      <c r="C13" s="13">
        <v>10</v>
      </c>
      <c r="D13" s="14">
        <v>400</v>
      </c>
      <c r="E13" s="14">
        <f>VLOOKUP(A13,[1]Sheet!$I:$Q,9,0)</f>
        <v>400</v>
      </c>
      <c r="F13" s="14"/>
      <c r="G13" s="11">
        <f>D13/C13</f>
        <v>40</v>
      </c>
      <c r="H13" s="2">
        <v>0.18</v>
      </c>
      <c r="I13" s="11">
        <f>H13*D13</f>
        <v>72</v>
      </c>
      <c r="J13" s="11"/>
    </row>
    <row r="14" spans="1:10">
      <c r="A14" s="1">
        <v>5039609</v>
      </c>
      <c r="B14" s="2" t="s">
        <v>52</v>
      </c>
      <c r="C14" s="13">
        <v>8</v>
      </c>
      <c r="D14" s="14"/>
      <c r="E14" s="14"/>
      <c r="F14" s="14"/>
      <c r="G14" s="11">
        <f>D14/C14</f>
        <v>0</v>
      </c>
      <c r="H14" s="2">
        <v>0.4</v>
      </c>
      <c r="I14" s="11">
        <f>H14*D14</f>
        <v>0</v>
      </c>
      <c r="J14" s="11"/>
    </row>
    <row r="15" spans="1:10" ht="24" customHeight="1">
      <c r="A15" s="3">
        <v>5038619</v>
      </c>
      <c r="B15" s="26" t="s">
        <v>49</v>
      </c>
      <c r="C15" s="13">
        <v>6</v>
      </c>
      <c r="D15" s="27"/>
      <c r="E15" s="14">
        <f>VLOOKUP(A15,[1]Sheet!$I:$Q,9,0)</f>
        <v>100</v>
      </c>
      <c r="F15" s="27">
        <v>105</v>
      </c>
      <c r="G15" s="11"/>
      <c r="H15" s="11">
        <v>2.5</v>
      </c>
      <c r="I15" s="11">
        <f t="shared" ref="I15:I16" si="1">F15</f>
        <v>105</v>
      </c>
      <c r="J15" s="11" t="s">
        <v>39</v>
      </c>
    </row>
    <row r="16" spans="1:10" ht="25.5">
      <c r="A16" s="3">
        <v>8785259</v>
      </c>
      <c r="B16" s="26" t="s">
        <v>65</v>
      </c>
      <c r="C16" s="13">
        <v>5</v>
      </c>
      <c r="D16" s="14"/>
      <c r="E16" s="14"/>
      <c r="F16" s="14"/>
      <c r="G16" s="11">
        <f>F16/16.5</f>
        <v>0</v>
      </c>
      <c r="H16" s="11">
        <v>3.5</v>
      </c>
      <c r="I16" s="11">
        <f t="shared" si="1"/>
        <v>0</v>
      </c>
      <c r="J16" s="11"/>
    </row>
    <row r="17" spans="1:10" ht="25.5">
      <c r="A17" s="3">
        <v>5038855</v>
      </c>
      <c r="B17" s="31" t="s">
        <v>48</v>
      </c>
      <c r="C17" s="13">
        <v>10</v>
      </c>
      <c r="D17" s="14">
        <v>1050</v>
      </c>
      <c r="E17" s="14">
        <f>VLOOKUP(A17,[1]Sheet!$I:$Q,9,0)</f>
        <v>1050</v>
      </c>
      <c r="F17" s="14"/>
      <c r="G17" s="11">
        <f>D17/C17</f>
        <v>105</v>
      </c>
      <c r="H17" s="2">
        <v>0.2</v>
      </c>
      <c r="I17" s="11">
        <f>H17*D17</f>
        <v>210</v>
      </c>
      <c r="J17" s="11"/>
    </row>
    <row r="18" spans="1:10">
      <c r="A18" s="3">
        <v>5039647</v>
      </c>
      <c r="B18" s="7" t="s">
        <v>53</v>
      </c>
      <c r="C18" s="13">
        <v>8</v>
      </c>
      <c r="D18" s="14"/>
      <c r="E18" s="14"/>
      <c r="F18" s="14"/>
      <c r="G18" s="11">
        <f>D18/C18</f>
        <v>0</v>
      </c>
      <c r="H18" s="2">
        <v>0.4</v>
      </c>
      <c r="I18" s="11">
        <f>H18*D18</f>
        <v>0</v>
      </c>
      <c r="J18" s="11"/>
    </row>
    <row r="19" spans="1:10" ht="25.5">
      <c r="A19" s="3">
        <v>5038831</v>
      </c>
      <c r="B19" s="26" t="s">
        <v>45</v>
      </c>
      <c r="C19" s="15">
        <v>10</v>
      </c>
      <c r="D19" s="14">
        <v>1100</v>
      </c>
      <c r="E19" s="14">
        <f>VLOOKUP(A19,[1]Sheet!$I:$Q,9,0)</f>
        <v>1100</v>
      </c>
      <c r="F19" s="14"/>
      <c r="G19" s="11">
        <f>D19/C19</f>
        <v>110</v>
      </c>
      <c r="H19" s="2">
        <v>0.18</v>
      </c>
      <c r="I19" s="11">
        <f>H19*D19</f>
        <v>198</v>
      </c>
      <c r="J19" s="11"/>
    </row>
    <row r="20" spans="1:10">
      <c r="A20" s="3">
        <v>5039623</v>
      </c>
      <c r="B20" s="2" t="s">
        <v>54</v>
      </c>
      <c r="C20" s="15">
        <v>8</v>
      </c>
      <c r="D20" s="14"/>
      <c r="E20" s="14"/>
      <c r="F20" s="14"/>
      <c r="G20" s="11">
        <f>D20/C20</f>
        <v>0</v>
      </c>
      <c r="H20" s="2">
        <v>0.4</v>
      </c>
      <c r="I20" s="11">
        <f>H20*D20</f>
        <v>0</v>
      </c>
      <c r="J20" s="11"/>
    </row>
    <row r="21" spans="1:10">
      <c r="A21" s="3">
        <v>5522704</v>
      </c>
      <c r="B21" s="2" t="s">
        <v>51</v>
      </c>
      <c r="C21" s="13">
        <v>2</v>
      </c>
      <c r="D21" s="14"/>
      <c r="E21" s="14">
        <f>VLOOKUP(A21,[1]Sheet!$I:$Q,9,0)</f>
        <v>320</v>
      </c>
      <c r="F21" s="27">
        <v>322</v>
      </c>
      <c r="G21" s="11">
        <f>F21/7</f>
        <v>46</v>
      </c>
      <c r="H21" s="2">
        <v>3.5</v>
      </c>
      <c r="I21" s="11">
        <f>F21</f>
        <v>322</v>
      </c>
      <c r="J21" s="11" t="s">
        <v>9</v>
      </c>
    </row>
    <row r="22" spans="1:10">
      <c r="A22" s="3">
        <v>1018950</v>
      </c>
      <c r="B22" s="2" t="s">
        <v>47</v>
      </c>
      <c r="C22" s="13">
        <v>10</v>
      </c>
      <c r="D22" s="14"/>
      <c r="E22" s="14"/>
      <c r="F22" s="14"/>
      <c r="G22" s="11">
        <f>D22/C22</f>
        <v>0</v>
      </c>
      <c r="H22" s="2">
        <v>0.18</v>
      </c>
      <c r="I22" s="11">
        <f>H22*D22</f>
        <v>0</v>
      </c>
      <c r="J22" s="11"/>
    </row>
    <row r="23" spans="1:10">
      <c r="A23" s="3">
        <v>1018967</v>
      </c>
      <c r="B23" s="2" t="s">
        <v>50</v>
      </c>
      <c r="C23" s="13">
        <v>10</v>
      </c>
      <c r="D23" s="14"/>
      <c r="E23" s="14"/>
      <c r="F23" s="14"/>
      <c r="G23" s="11">
        <f>D23/C23</f>
        <v>0</v>
      </c>
      <c r="H23" s="2">
        <v>0.18</v>
      </c>
      <c r="I23" s="11">
        <f>H23*D23</f>
        <v>0</v>
      </c>
      <c r="J23" s="11"/>
    </row>
    <row r="24" spans="1:10">
      <c r="A24" s="3">
        <v>783798</v>
      </c>
      <c r="B24" s="2" t="s">
        <v>15</v>
      </c>
      <c r="C24" s="13">
        <v>10</v>
      </c>
      <c r="D24" s="14">
        <v>220</v>
      </c>
      <c r="E24" s="14">
        <f>VLOOKUP(A24,[1]Sheet!$I:$Q,9,0)</f>
        <v>220</v>
      </c>
      <c r="F24" s="14"/>
      <c r="G24" s="11">
        <f>D24/C24</f>
        <v>22</v>
      </c>
      <c r="H24" s="2">
        <v>0.2</v>
      </c>
      <c r="I24" s="11">
        <f>H24*D24</f>
        <v>44</v>
      </c>
      <c r="J24" s="11"/>
    </row>
    <row r="25" spans="1:10">
      <c r="A25" s="3">
        <v>783811</v>
      </c>
      <c r="B25" s="2" t="s">
        <v>18</v>
      </c>
      <c r="C25" s="13">
        <v>4</v>
      </c>
      <c r="D25" s="14"/>
      <c r="E25" s="14"/>
      <c r="F25" s="14"/>
      <c r="G25" s="11">
        <f>F25/15</f>
        <v>0</v>
      </c>
      <c r="H25" s="2">
        <v>3.5</v>
      </c>
      <c r="I25" s="11">
        <f>F25</f>
        <v>0</v>
      </c>
      <c r="J25" s="11" t="s">
        <v>20</v>
      </c>
    </row>
    <row r="26" spans="1:10">
      <c r="A26" s="3">
        <v>783804</v>
      </c>
      <c r="B26" s="2" t="s">
        <v>16</v>
      </c>
      <c r="C26" s="13">
        <v>10</v>
      </c>
      <c r="D26" s="14">
        <v>470</v>
      </c>
      <c r="E26" s="14">
        <f>VLOOKUP(A26,[1]Sheet!$I:$Q,9,0)</f>
        <v>470</v>
      </c>
      <c r="F26" s="14"/>
      <c r="G26" s="11">
        <f>D26/C26</f>
        <v>47</v>
      </c>
      <c r="H26" s="2">
        <v>0.2</v>
      </c>
      <c r="I26" s="11">
        <f>H26*D26</f>
        <v>94</v>
      </c>
      <c r="J26" s="11"/>
    </row>
    <row r="27" spans="1:10">
      <c r="A27" s="3">
        <v>783828</v>
      </c>
      <c r="B27" s="2" t="s">
        <v>19</v>
      </c>
      <c r="C27" s="13">
        <v>4</v>
      </c>
      <c r="D27" s="14"/>
      <c r="E27" s="14">
        <f>VLOOKUP(A27,[1]Sheet!$I:$Q,9,0)</f>
        <v>450</v>
      </c>
      <c r="F27" s="27">
        <v>450</v>
      </c>
      <c r="G27" s="11">
        <f>F27/15</f>
        <v>30</v>
      </c>
      <c r="H27" s="2">
        <v>3.5</v>
      </c>
      <c r="I27" s="11">
        <f>F27</f>
        <v>450</v>
      </c>
      <c r="J27" s="11" t="s">
        <v>20</v>
      </c>
    </row>
    <row r="28" spans="1:10">
      <c r="A28" s="3">
        <v>8444194</v>
      </c>
      <c r="B28" s="4" t="s">
        <v>22</v>
      </c>
      <c r="C28" s="13">
        <v>6</v>
      </c>
      <c r="D28" s="14">
        <v>102</v>
      </c>
      <c r="E28" s="14">
        <f>VLOOKUP(A28,[1]Sheet!$I:$Q,9,0)</f>
        <v>99.800000000000011</v>
      </c>
      <c r="F28" s="16"/>
      <c r="G28" s="11">
        <f t="shared" ref="G28:G34" si="2">D28/C28</f>
        <v>17</v>
      </c>
      <c r="H28" s="2">
        <v>0.1</v>
      </c>
      <c r="I28" s="11">
        <f t="shared" ref="I28:I34" si="3">H28*D28</f>
        <v>10.200000000000001</v>
      </c>
      <c r="J28" s="11"/>
    </row>
    <row r="29" spans="1:10">
      <c r="A29" s="3">
        <v>8444187</v>
      </c>
      <c r="B29" s="4" t="s">
        <v>23</v>
      </c>
      <c r="C29" s="13">
        <v>6</v>
      </c>
      <c r="D29" s="14">
        <v>198</v>
      </c>
      <c r="E29" s="14">
        <f>VLOOKUP(A29,[1]Sheet!$I:$Q,9,0)</f>
        <v>200</v>
      </c>
      <c r="F29" s="16"/>
      <c r="G29" s="11">
        <f t="shared" si="2"/>
        <v>33</v>
      </c>
      <c r="H29" s="2">
        <v>0.1</v>
      </c>
      <c r="I29" s="11">
        <f t="shared" si="3"/>
        <v>19.8</v>
      </c>
      <c r="J29" s="11"/>
    </row>
    <row r="30" spans="1:10">
      <c r="A30" s="3">
        <v>8444163</v>
      </c>
      <c r="B30" s="4" t="s">
        <v>24</v>
      </c>
      <c r="C30" s="13">
        <v>8</v>
      </c>
      <c r="D30" s="14">
        <v>48</v>
      </c>
      <c r="E30" s="14">
        <f>VLOOKUP(A30,[1]Sheet!$I:$Q,9,0)</f>
        <v>50</v>
      </c>
      <c r="F30" s="16"/>
      <c r="G30" s="11">
        <f t="shared" si="2"/>
        <v>6</v>
      </c>
      <c r="H30" s="2">
        <v>0.1</v>
      </c>
      <c r="I30" s="11">
        <f t="shared" si="3"/>
        <v>4.8000000000000007</v>
      </c>
      <c r="J30" s="11"/>
    </row>
    <row r="31" spans="1:10">
      <c r="A31" s="3">
        <v>8444170</v>
      </c>
      <c r="B31" s="4" t="s">
        <v>25</v>
      </c>
      <c r="C31" s="13">
        <v>8</v>
      </c>
      <c r="D31" s="14"/>
      <c r="E31" s="14"/>
      <c r="F31" s="16"/>
      <c r="G31" s="11">
        <f t="shared" si="2"/>
        <v>0</v>
      </c>
      <c r="H31" s="2">
        <v>0.1</v>
      </c>
      <c r="I31" s="11">
        <f t="shared" si="3"/>
        <v>0</v>
      </c>
      <c r="J31" s="11"/>
    </row>
    <row r="32" spans="1:10">
      <c r="A32" s="3">
        <v>9988377</v>
      </c>
      <c r="B32" s="4" t="s">
        <v>26</v>
      </c>
      <c r="C32" s="13">
        <v>16</v>
      </c>
      <c r="D32" s="16"/>
      <c r="E32" s="14"/>
      <c r="F32" s="16"/>
      <c r="G32" s="11">
        <f t="shared" si="2"/>
        <v>0</v>
      </c>
      <c r="H32" s="2">
        <v>0.14000000000000001</v>
      </c>
      <c r="I32" s="11">
        <f t="shared" si="3"/>
        <v>0</v>
      </c>
      <c r="J32" s="11"/>
    </row>
    <row r="33" spans="1:10">
      <c r="A33" s="3">
        <v>9988391</v>
      </c>
      <c r="B33" s="4" t="s">
        <v>27</v>
      </c>
      <c r="C33" s="13">
        <v>16</v>
      </c>
      <c r="D33" s="14"/>
      <c r="E33" s="14"/>
      <c r="F33" s="16"/>
      <c r="G33" s="11">
        <f t="shared" si="2"/>
        <v>0</v>
      </c>
      <c r="H33" s="2">
        <v>0.14000000000000001</v>
      </c>
      <c r="I33" s="11">
        <f t="shared" si="3"/>
        <v>0</v>
      </c>
      <c r="J33" s="11"/>
    </row>
    <row r="34" spans="1:10">
      <c r="A34" s="3">
        <v>5034819</v>
      </c>
      <c r="B34" s="4" t="s">
        <v>28</v>
      </c>
      <c r="C34" s="13">
        <v>6</v>
      </c>
      <c r="D34" s="14">
        <v>252</v>
      </c>
      <c r="E34" s="14">
        <f>VLOOKUP(A34,[1]Sheet!$I:$Q,9,0)</f>
        <v>250</v>
      </c>
      <c r="F34" s="16"/>
      <c r="G34" s="11">
        <f t="shared" si="2"/>
        <v>42</v>
      </c>
      <c r="H34" s="2">
        <v>0.18</v>
      </c>
      <c r="I34" s="11">
        <f t="shared" si="3"/>
        <v>45.36</v>
      </c>
      <c r="J34" s="11"/>
    </row>
    <row r="35" spans="1:10" s="20" customFormat="1" ht="26.25" customHeight="1">
      <c r="A35" s="5">
        <v>5041251</v>
      </c>
      <c r="B35" s="6" t="s">
        <v>56</v>
      </c>
      <c r="C35" s="17">
        <v>6</v>
      </c>
      <c r="D35" s="27"/>
      <c r="E35" s="14"/>
      <c r="F35" s="28"/>
      <c r="G35" s="18">
        <f>F35/15</f>
        <v>0</v>
      </c>
      <c r="H35" s="19">
        <v>2.5</v>
      </c>
      <c r="I35" s="11">
        <f t="shared" ref="I35:I37" si="4">F35</f>
        <v>0</v>
      </c>
      <c r="J35" s="18" t="s">
        <v>46</v>
      </c>
    </row>
    <row r="36" spans="1:10">
      <c r="A36" s="3">
        <v>2981244</v>
      </c>
      <c r="B36" s="4" t="s">
        <v>29</v>
      </c>
      <c r="C36" s="13">
        <v>6</v>
      </c>
      <c r="D36" s="16"/>
      <c r="E36" s="14"/>
      <c r="F36" s="16"/>
      <c r="G36" s="11">
        <f>F36/7.8</f>
        <v>0</v>
      </c>
      <c r="H36" s="2">
        <v>1.3</v>
      </c>
      <c r="I36" s="11">
        <f t="shared" si="4"/>
        <v>0</v>
      </c>
      <c r="J36" s="11" t="s">
        <v>21</v>
      </c>
    </row>
    <row r="37" spans="1:10">
      <c r="A37" s="3">
        <v>8785198</v>
      </c>
      <c r="B37" s="4" t="s">
        <v>30</v>
      </c>
      <c r="C37" s="13">
        <v>5</v>
      </c>
      <c r="D37" s="16"/>
      <c r="E37" s="14">
        <f>VLOOKUP(A37,[1]Sheet!$I:$Q,9,0)</f>
        <v>300</v>
      </c>
      <c r="F37" s="27">
        <v>297</v>
      </c>
      <c r="G37" s="11">
        <f>F37/16.5</f>
        <v>18</v>
      </c>
      <c r="H37" s="2">
        <v>3.2</v>
      </c>
      <c r="I37" s="11">
        <f t="shared" si="4"/>
        <v>297</v>
      </c>
      <c r="J37" s="11" t="s">
        <v>17</v>
      </c>
    </row>
    <row r="38" spans="1:10">
      <c r="A38" s="3">
        <v>9988452</v>
      </c>
      <c r="B38" s="4" t="s">
        <v>31</v>
      </c>
      <c r="C38" s="13">
        <v>8</v>
      </c>
      <c r="D38" s="14">
        <v>248</v>
      </c>
      <c r="E38" s="14">
        <f>VLOOKUP(A38,[1]Sheet!$I:$Q,9,0)</f>
        <v>250</v>
      </c>
      <c r="F38" s="16"/>
      <c r="G38" s="11">
        <f t="shared" ref="G38:G47" si="5">D38/C38</f>
        <v>31</v>
      </c>
      <c r="H38" s="2">
        <v>0.4</v>
      </c>
      <c r="I38" s="11">
        <f t="shared" ref="I38:I43" si="6">H38*D38</f>
        <v>99.2</v>
      </c>
      <c r="J38" s="11"/>
    </row>
    <row r="39" spans="1:10">
      <c r="A39" s="3">
        <v>9988476</v>
      </c>
      <c r="B39" s="4" t="s">
        <v>32</v>
      </c>
      <c r="C39" s="13">
        <v>28</v>
      </c>
      <c r="D39" s="14">
        <v>168</v>
      </c>
      <c r="E39" s="14">
        <f>VLOOKUP(A39,[1]Sheet!$I:$Q,9,0)</f>
        <v>180</v>
      </c>
      <c r="F39" s="16"/>
      <c r="G39" s="11">
        <f t="shared" si="5"/>
        <v>6</v>
      </c>
      <c r="H39" s="2">
        <v>0.4</v>
      </c>
      <c r="I39" s="11">
        <f t="shared" si="6"/>
        <v>67.2</v>
      </c>
      <c r="J39" s="11"/>
    </row>
    <row r="40" spans="1:10">
      <c r="A40" s="3">
        <v>9988681</v>
      </c>
      <c r="B40" s="4" t="s">
        <v>43</v>
      </c>
      <c r="C40" s="13">
        <v>16</v>
      </c>
      <c r="D40" s="14">
        <v>544</v>
      </c>
      <c r="E40" s="14">
        <f>VLOOKUP(A40,[1]Sheet!$I:$Q,9,0)</f>
        <v>550</v>
      </c>
      <c r="F40" s="16"/>
      <c r="G40" s="11">
        <f t="shared" si="5"/>
        <v>34</v>
      </c>
      <c r="H40" s="2">
        <v>0.18</v>
      </c>
      <c r="I40" s="11">
        <f t="shared" si="6"/>
        <v>97.92</v>
      </c>
      <c r="J40" s="11"/>
    </row>
    <row r="41" spans="1:10">
      <c r="A41" s="3">
        <v>9988438</v>
      </c>
      <c r="B41" s="4" t="s">
        <v>33</v>
      </c>
      <c r="C41" s="13">
        <v>16</v>
      </c>
      <c r="D41" s="14">
        <v>96</v>
      </c>
      <c r="E41" s="14">
        <f>VLOOKUP(A41,[1]Sheet!$I:$Q,9,0)</f>
        <v>100</v>
      </c>
      <c r="F41" s="16"/>
      <c r="G41" s="11">
        <f t="shared" si="5"/>
        <v>6</v>
      </c>
      <c r="H41" s="2">
        <v>0.18</v>
      </c>
      <c r="I41" s="11">
        <f t="shared" si="6"/>
        <v>17.28</v>
      </c>
      <c r="J41" s="11"/>
    </row>
    <row r="42" spans="1:10">
      <c r="A42" s="3">
        <v>9988445</v>
      </c>
      <c r="B42" s="4" t="s">
        <v>34</v>
      </c>
      <c r="C42" s="13">
        <v>16</v>
      </c>
      <c r="D42" s="14"/>
      <c r="E42" s="14"/>
      <c r="F42" s="16"/>
      <c r="G42" s="11">
        <f t="shared" si="5"/>
        <v>0</v>
      </c>
      <c r="H42" s="2">
        <v>0.18</v>
      </c>
      <c r="I42" s="11">
        <f t="shared" si="6"/>
        <v>0</v>
      </c>
      <c r="J42" s="11"/>
    </row>
    <row r="43" spans="1:10">
      <c r="A43" s="3">
        <v>9988421</v>
      </c>
      <c r="B43" s="4" t="s">
        <v>35</v>
      </c>
      <c r="C43" s="13">
        <v>16</v>
      </c>
      <c r="D43" s="14">
        <v>48</v>
      </c>
      <c r="E43" s="14">
        <f>VLOOKUP(A43,[1]Sheet!$I:$Q,9,0)</f>
        <v>50</v>
      </c>
      <c r="F43" s="16"/>
      <c r="G43" s="11">
        <f t="shared" si="5"/>
        <v>3</v>
      </c>
      <c r="H43" s="2">
        <v>0.14000000000000001</v>
      </c>
      <c r="I43" s="11">
        <f t="shared" si="6"/>
        <v>6.7200000000000006</v>
      </c>
      <c r="J43" s="11"/>
    </row>
    <row r="44" spans="1:10">
      <c r="A44" s="3">
        <v>9988674</v>
      </c>
      <c r="B44" s="4" t="s">
        <v>44</v>
      </c>
      <c r="C44" s="13">
        <v>16</v>
      </c>
      <c r="D44" s="16"/>
      <c r="E44" s="14"/>
      <c r="F44" s="16"/>
      <c r="G44" s="11">
        <f t="shared" si="5"/>
        <v>0</v>
      </c>
      <c r="H44" s="2">
        <v>0.18</v>
      </c>
      <c r="I44" s="11">
        <f>D44*H44</f>
        <v>0</v>
      </c>
      <c r="J44" s="11"/>
    </row>
    <row r="45" spans="1:10">
      <c r="A45" s="29">
        <v>8444903</v>
      </c>
      <c r="B45" s="30" t="s">
        <v>62</v>
      </c>
      <c r="C45" s="13">
        <v>8</v>
      </c>
      <c r="D45" s="16"/>
      <c r="E45" s="14"/>
      <c r="F45" s="16"/>
      <c r="G45" s="11">
        <f t="shared" si="5"/>
        <v>0</v>
      </c>
      <c r="H45" s="2">
        <v>0.1</v>
      </c>
      <c r="I45" s="11">
        <f>D45*H45</f>
        <v>0</v>
      </c>
      <c r="J45" s="11"/>
    </row>
    <row r="46" spans="1:10">
      <c r="A46" s="29">
        <v>8444910</v>
      </c>
      <c r="B46" s="30" t="s">
        <v>63</v>
      </c>
      <c r="C46" s="13">
        <v>8</v>
      </c>
      <c r="D46" s="16"/>
      <c r="E46" s="14"/>
      <c r="F46" s="16"/>
      <c r="G46" s="11">
        <f t="shared" si="5"/>
        <v>0</v>
      </c>
      <c r="H46" s="2">
        <v>0.1</v>
      </c>
      <c r="I46" s="11">
        <f>D46*H46</f>
        <v>0</v>
      </c>
      <c r="J46" s="11"/>
    </row>
    <row r="47" spans="1:10">
      <c r="A47" s="29">
        <v>8444927</v>
      </c>
      <c r="B47" s="30" t="s">
        <v>64</v>
      </c>
      <c r="C47" s="13">
        <v>8</v>
      </c>
      <c r="D47" s="16"/>
      <c r="E47" s="14"/>
      <c r="F47" s="16"/>
      <c r="G47" s="11">
        <f t="shared" si="5"/>
        <v>0</v>
      </c>
      <c r="H47" s="2">
        <v>0.1</v>
      </c>
      <c r="I47" s="11">
        <f>D47*H47</f>
        <v>0</v>
      </c>
      <c r="J47" s="11"/>
    </row>
    <row r="48" spans="1:10">
      <c r="A48" s="11"/>
      <c r="B48" s="25" t="s">
        <v>13</v>
      </c>
      <c r="C48" s="11"/>
      <c r="D48" s="16"/>
      <c r="E48" s="16"/>
      <c r="F48" s="16"/>
      <c r="G48" s="11"/>
      <c r="H48" s="11"/>
      <c r="I48" s="4">
        <f>SUM(I4:I45)</f>
        <v>3066.48</v>
      </c>
      <c r="J48" s="11"/>
    </row>
    <row r="51" spans="1:1">
      <c r="A51" s="8">
        <f>I48+Бердянск!H48+Донецк!H48+Луганск!H48</f>
        <v>3610.68</v>
      </c>
    </row>
  </sheetData>
  <sheetProtection selectLockedCells="1" selectUnlockedCells="1"/>
  <autoFilter ref="A3:J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19" workbookViewId="0">
      <selection activeCell="F50" sqref="F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420</v>
      </c>
      <c r="E4" s="14"/>
      <c r="F4" s="11">
        <f>D4/C4</f>
        <v>42</v>
      </c>
      <c r="G4" s="2">
        <v>0.18</v>
      </c>
      <c r="H4" s="11">
        <f>G4*D4</f>
        <v>75.599999999999994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>
        <v>320</v>
      </c>
      <c r="E7" s="14"/>
      <c r="F7" s="11">
        <f>D7/C7</f>
        <v>32</v>
      </c>
      <c r="G7" s="2">
        <v>0.18</v>
      </c>
      <c r="H7" s="11">
        <f>G7*D7</f>
        <v>57.599999999999994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380</v>
      </c>
      <c r="E10" s="14"/>
      <c r="F10" s="11">
        <f>D10/C10</f>
        <v>38</v>
      </c>
      <c r="G10" s="2">
        <v>0.18</v>
      </c>
      <c r="H10" s="11">
        <f>G10*D10</f>
        <v>68.399999999999991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200</v>
      </c>
      <c r="E13" s="14"/>
      <c r="F13" s="11">
        <f>D13/C13</f>
        <v>20</v>
      </c>
      <c r="G13" s="2">
        <v>0.18</v>
      </c>
      <c r="H13" s="11">
        <f>G13*D13</f>
        <v>36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70</v>
      </c>
      <c r="E17" s="14"/>
      <c r="F17" s="11">
        <f>D17/C17</f>
        <v>7</v>
      </c>
      <c r="G17" s="2">
        <v>0.2</v>
      </c>
      <c r="H17" s="11">
        <f>G17*D17</f>
        <v>14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100</v>
      </c>
      <c r="E19" s="14"/>
      <c r="F19" s="11">
        <f>D19/C19</f>
        <v>10</v>
      </c>
      <c r="G19" s="2">
        <v>0.18</v>
      </c>
      <c r="H19" s="11">
        <f>G19*D19</f>
        <v>18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138</v>
      </c>
      <c r="E28" s="16"/>
      <c r="F28" s="11">
        <f>D28/C28</f>
        <v>23</v>
      </c>
      <c r="G28" s="2">
        <v>0.1</v>
      </c>
      <c r="H28" s="11">
        <f>G28*D28</f>
        <v>13.8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282</v>
      </c>
      <c r="E29" s="16"/>
      <c r="F29" s="11">
        <f>D29/C29</f>
        <v>47</v>
      </c>
      <c r="G29" s="2">
        <v>0.1</v>
      </c>
      <c r="H29" s="11">
        <f>G29*D29</f>
        <v>28.200000000000003</v>
      </c>
      <c r="I29" s="11"/>
    </row>
    <row r="30" spans="1:9">
      <c r="A30" s="3">
        <v>8444163</v>
      </c>
      <c r="B30" s="4" t="s">
        <v>24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64</v>
      </c>
      <c r="E33" s="16"/>
      <c r="F33" s="11">
        <f>D33/C33</f>
        <v>4</v>
      </c>
      <c r="G33" s="2">
        <v>0.14000000000000001</v>
      </c>
      <c r="H33" s="11">
        <f>G33*D33</f>
        <v>8.9600000000000009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102</v>
      </c>
      <c r="E34" s="16"/>
      <c r="F34" s="11">
        <f>D34/C34</f>
        <v>17</v>
      </c>
      <c r="G34" s="2">
        <v>0.18</v>
      </c>
      <c r="H34" s="11">
        <f>G34*D34</f>
        <v>18.36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480</v>
      </c>
      <c r="E40" s="16"/>
      <c r="F40" s="11">
        <f>D40/C40</f>
        <v>30</v>
      </c>
      <c r="G40" s="2">
        <v>0.18</v>
      </c>
      <c r="H40" s="11">
        <f>G40*D40</f>
        <v>86.399999999999991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160</v>
      </c>
      <c r="E41" s="16"/>
      <c r="F41" s="11">
        <f>D41/C41</f>
        <v>10</v>
      </c>
      <c r="G41" s="2">
        <v>0.18</v>
      </c>
      <c r="H41" s="11">
        <f>G41*D41</f>
        <v>28.799999999999997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96</v>
      </c>
      <c r="E42" s="16"/>
      <c r="F42" s="11">
        <f>D42/C42</f>
        <v>6</v>
      </c>
      <c r="G42" s="2">
        <v>0.18</v>
      </c>
      <c r="H42" s="11">
        <f>G42*D42</f>
        <v>17.28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473.64</v>
      </c>
      <c r="I48" s="11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28" workbookViewId="0">
      <selection activeCell="E44" sqref="E4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>
        <v>45</v>
      </c>
      <c r="F8" s="11"/>
      <c r="G8" s="11">
        <v>2.5</v>
      </c>
      <c r="H8" s="11">
        <f>E8</f>
        <v>45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20</v>
      </c>
      <c r="E17" s="14"/>
      <c r="F17" s="11">
        <f>D17/C17</f>
        <v>2</v>
      </c>
      <c r="G17" s="2">
        <v>0.2</v>
      </c>
      <c r="H17" s="11">
        <f>G17*D17</f>
        <v>4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27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32</v>
      </c>
      <c r="E31" s="16"/>
      <c r="F31" s="11">
        <f>D31/C31</f>
        <v>4</v>
      </c>
      <c r="G31" s="2">
        <v>0.1</v>
      </c>
      <c r="H31" s="11">
        <f>G31*D31</f>
        <v>3.2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102</v>
      </c>
      <c r="E34" s="16"/>
      <c r="F34" s="11">
        <f>D34/C34</f>
        <v>17</v>
      </c>
      <c r="G34" s="2">
        <v>0.18</v>
      </c>
      <c r="H34" s="11">
        <f>G34*D34</f>
        <v>18.36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70.56</v>
      </c>
      <c r="I48" s="11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22" workbookViewId="0">
      <selection activeCell="E52" sqref="E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 t="shared" ref="F28:F34" si="2">D28/C28</f>
        <v>0</v>
      </c>
      <c r="G28" s="2">
        <v>0.1</v>
      </c>
      <c r="H28" s="11">
        <f t="shared" ref="H28:H34" si="3"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 t="shared" si="2"/>
        <v>0</v>
      </c>
      <c r="G29" s="2">
        <v>0.1</v>
      </c>
      <c r="H29" s="11">
        <f t="shared" si="3"/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 t="shared" si="2"/>
        <v>0</v>
      </c>
      <c r="G30" s="2">
        <v>0.1</v>
      </c>
      <c r="H30" s="11">
        <f t="shared" si="3"/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 t="shared" si="2"/>
        <v>0</v>
      </c>
      <c r="G31" s="2">
        <v>0.1</v>
      </c>
      <c r="H31" s="11">
        <f t="shared" si="3"/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 t="shared" si="2"/>
        <v>0</v>
      </c>
      <c r="G32" s="2">
        <v>0.14000000000000001</v>
      </c>
      <c r="H32" s="11">
        <f t="shared" si="3"/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 t="shared" si="2"/>
        <v>0</v>
      </c>
      <c r="G33" s="2">
        <v>0.14000000000000001</v>
      </c>
      <c r="H33" s="11">
        <f t="shared" si="3"/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 t="shared" si="2"/>
        <v>0</v>
      </c>
      <c r="G34" s="2">
        <v>0.18</v>
      </c>
      <c r="H34" s="11">
        <f t="shared" si="3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4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4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4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 t="shared" ref="F38:F47" si="5">D38/C38</f>
        <v>0</v>
      </c>
      <c r="G38" s="2">
        <v>0.4</v>
      </c>
      <c r="H38" s="11">
        <f t="shared" ref="H38:H43" si="6"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 t="shared" si="5"/>
        <v>0</v>
      </c>
      <c r="G39" s="2">
        <v>0.4</v>
      </c>
      <c r="H39" s="11">
        <f t="shared" si="6"/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 t="shared" si="5"/>
        <v>0</v>
      </c>
      <c r="G40" s="2">
        <v>0.18</v>
      </c>
      <c r="H40" s="11">
        <f t="shared" si="6"/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 t="shared" si="5"/>
        <v>0</v>
      </c>
      <c r="G41" s="2">
        <v>0.18</v>
      </c>
      <c r="H41" s="11">
        <f t="shared" si="6"/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 t="shared" si="5"/>
        <v>0</v>
      </c>
      <c r="G42" s="2">
        <v>0.18</v>
      </c>
      <c r="H42" s="11">
        <f t="shared" si="6"/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 t="shared" si="5"/>
        <v>0</v>
      </c>
      <c r="G43" s="2">
        <v>0.14000000000000001</v>
      </c>
      <c r="H43" s="11">
        <f t="shared" si="6"/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 t="shared" si="5"/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 t="shared" si="5"/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 t="shared" si="5"/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 t="shared" si="5"/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0</v>
      </c>
      <c r="I48" s="11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2025-04-23T11:15:10Z</dcterms:modified>
</cp:coreProperties>
</file>