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B3880654-AC12-4F38-89A1-2A85B2C50A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O39" i="1"/>
  <c r="T39" i="1" s="1"/>
  <c r="O38" i="1"/>
  <c r="S38" i="1" s="1"/>
  <c r="S37" i="1"/>
  <c r="O37" i="1"/>
  <c r="T37" i="1" s="1"/>
  <c r="O7" i="1"/>
  <c r="P7" i="1" s="1"/>
  <c r="O8" i="1"/>
  <c r="O9" i="1"/>
  <c r="O10" i="1"/>
  <c r="O11" i="1"/>
  <c r="T11" i="1" s="1"/>
  <c r="O12" i="1"/>
  <c r="O13" i="1"/>
  <c r="T13" i="1" s="1"/>
  <c r="O14" i="1"/>
  <c r="O15" i="1"/>
  <c r="P15" i="1" s="1"/>
  <c r="O16" i="1"/>
  <c r="O17" i="1"/>
  <c r="T17" i="1" s="1"/>
  <c r="O18" i="1"/>
  <c r="O19" i="1"/>
  <c r="P19" i="1" s="1"/>
  <c r="O20" i="1"/>
  <c r="O21" i="1"/>
  <c r="S21" i="1" s="1"/>
  <c r="O22" i="1"/>
  <c r="O23" i="1"/>
  <c r="T23" i="1" s="1"/>
  <c r="O24" i="1"/>
  <c r="O25" i="1"/>
  <c r="S25" i="1" s="1"/>
  <c r="O26" i="1"/>
  <c r="O27" i="1"/>
  <c r="T27" i="1" s="1"/>
  <c r="O28" i="1"/>
  <c r="O29" i="1"/>
  <c r="S29" i="1" s="1"/>
  <c r="O30" i="1"/>
  <c r="O31" i="1"/>
  <c r="T31" i="1" s="1"/>
  <c r="O32" i="1"/>
  <c r="O33" i="1"/>
  <c r="S33" i="1" s="1"/>
  <c r="O34" i="1"/>
  <c r="O35" i="1"/>
  <c r="P35" i="1" s="1"/>
  <c r="O6" i="1"/>
  <c r="S6" i="1" s="1"/>
  <c r="K35" i="1"/>
  <c r="K34" i="1"/>
  <c r="AF33" i="1"/>
  <c r="K33" i="1"/>
  <c r="K32" i="1"/>
  <c r="K31" i="1"/>
  <c r="K30" i="1"/>
  <c r="AF29" i="1"/>
  <c r="K29" i="1"/>
  <c r="K28" i="1"/>
  <c r="K27" i="1"/>
  <c r="K26" i="1"/>
  <c r="AF25" i="1"/>
  <c r="K25" i="1"/>
  <c r="K24" i="1"/>
  <c r="K23" i="1"/>
  <c r="AF21" i="1"/>
  <c r="K21" i="1"/>
  <c r="K20" i="1"/>
  <c r="K19" i="1"/>
  <c r="K18" i="1"/>
  <c r="K17" i="1"/>
  <c r="K16" i="1"/>
  <c r="K15" i="1"/>
  <c r="K14" i="1"/>
  <c r="K13" i="1"/>
  <c r="K12" i="1"/>
  <c r="K11" i="1"/>
  <c r="K22" i="1"/>
  <c r="K10" i="1"/>
  <c r="K9" i="1"/>
  <c r="K39" i="1"/>
  <c r="K37" i="1"/>
  <c r="K8" i="1"/>
  <c r="K7" i="1"/>
  <c r="K6" i="1"/>
  <c r="K3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5" i="1" l="1"/>
  <c r="T7" i="1"/>
  <c r="T35" i="1"/>
  <c r="T19" i="1"/>
  <c r="T33" i="1"/>
  <c r="T29" i="1"/>
  <c r="T25" i="1"/>
  <c r="T21" i="1"/>
  <c r="T9" i="1"/>
  <c r="T34" i="1"/>
  <c r="P34" i="1"/>
  <c r="T32" i="1"/>
  <c r="P32" i="1"/>
  <c r="T30" i="1"/>
  <c r="T28" i="1"/>
  <c r="T26" i="1"/>
  <c r="T24" i="1"/>
  <c r="T22" i="1"/>
  <c r="S22" i="1"/>
  <c r="T20" i="1"/>
  <c r="P20" i="1"/>
  <c r="T18" i="1"/>
  <c r="P18" i="1"/>
  <c r="T16" i="1"/>
  <c r="T14" i="1"/>
  <c r="P14" i="1"/>
  <c r="T12" i="1"/>
  <c r="T10" i="1"/>
  <c r="P10" i="1"/>
  <c r="T8" i="1"/>
  <c r="P8" i="1"/>
  <c r="T6" i="1"/>
  <c r="S35" i="1"/>
  <c r="AF35" i="1"/>
  <c r="S31" i="1"/>
  <c r="AF31" i="1"/>
  <c r="S27" i="1"/>
  <c r="AF27" i="1"/>
  <c r="S23" i="1"/>
  <c r="AF23" i="1"/>
  <c r="S19" i="1"/>
  <c r="AF19" i="1"/>
  <c r="S17" i="1"/>
  <c r="AF17" i="1"/>
  <c r="S15" i="1"/>
  <c r="AF15" i="1"/>
  <c r="S13" i="1"/>
  <c r="AF13" i="1"/>
  <c r="S11" i="1"/>
  <c r="AF11" i="1"/>
  <c r="AF9" i="1"/>
  <c r="S9" i="1"/>
  <c r="AF7" i="1"/>
  <c r="S7" i="1"/>
  <c r="K5" i="1"/>
  <c r="AF6" i="1"/>
  <c r="T38" i="1"/>
  <c r="O5" i="1"/>
  <c r="P5" i="1" l="1"/>
  <c r="AF8" i="1"/>
  <c r="S8" i="1"/>
  <c r="S10" i="1"/>
  <c r="AF10" i="1"/>
  <c r="AF12" i="1"/>
  <c r="S12" i="1"/>
  <c r="AF14" i="1"/>
  <c r="S14" i="1"/>
  <c r="AF16" i="1"/>
  <c r="S16" i="1"/>
  <c r="AF18" i="1"/>
  <c r="S18" i="1"/>
  <c r="AF20" i="1"/>
  <c r="S20" i="1"/>
  <c r="AF24" i="1"/>
  <c r="S24" i="1"/>
  <c r="AF26" i="1"/>
  <c r="S26" i="1"/>
  <c r="AF28" i="1"/>
  <c r="S28" i="1"/>
  <c r="AF30" i="1"/>
  <c r="S30" i="1"/>
  <c r="AF32" i="1"/>
  <c r="S32" i="1"/>
  <c r="AF34" i="1"/>
  <c r="S34" i="1"/>
  <c r="AF5" i="1" l="1"/>
</calcChain>
</file>

<file path=xl/sharedStrings.xml><?xml version="1.0" encoding="utf-8"?>
<sst xmlns="http://schemas.openxmlformats.org/spreadsheetml/2006/main" count="119" uniqueCount="75">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</sst>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657.45500000000004</v>
      </c>
      <c r="F5" s="4">
        <f>SUM(F6:F498)</f>
        <v>1403.683</v>
      </c>
      <c r="G5" s="7"/>
      <c r="H5" s="1"/>
      <c r="I5" s="1"/>
      <c r="J5" s="4">
        <f>SUM(J6:J498)</f>
        <v>678.37</v>
      </c>
      <c r="K5" s="4">
        <f>SUM(K6:K498)</f>
        <v>-20.914999999999996</v>
      </c>
      <c r="L5" s="4">
        <f>SUM(L6:L498)</f>
        <v>0</v>
      </c>
      <c r="M5" s="4">
        <f>SUM(M6:M498)</f>
        <v>0</v>
      </c>
      <c r="N5" s="4">
        <f>SUM(N6:N498)</f>
        <v>786.53239999999994</v>
      </c>
      <c r="O5" s="4">
        <f>SUM(O6:O498)</f>
        <v>131.49100000000001</v>
      </c>
      <c r="P5" s="4">
        <f>SUM(P6:P498)</f>
        <v>754.48599999999999</v>
      </c>
      <c r="Q5" s="4">
        <f>SUM(Q6:Q498)</f>
        <v>0</v>
      </c>
      <c r="R5" s="1"/>
      <c r="S5" s="1"/>
      <c r="T5" s="1"/>
      <c r="U5" s="4">
        <f>SUM(U6:U498)</f>
        <v>102.04499999999999</v>
      </c>
      <c r="V5" s="4">
        <f>SUM(V6:V498)</f>
        <v>99.794000000000011</v>
      </c>
      <c r="W5" s="4">
        <f>SUM(W6:W498)</f>
        <v>61.530199999999994</v>
      </c>
      <c r="X5" s="4">
        <f>SUM(X6:X498)</f>
        <v>31.172800000000002</v>
      </c>
      <c r="Y5" s="4">
        <f>SUM(Y6:Y498)</f>
        <v>30.733000000000001</v>
      </c>
      <c r="Z5" s="4">
        <f>SUM(Z6:Z498)</f>
        <v>47.864399999999996</v>
      </c>
      <c r="AA5" s="4">
        <f>SUM(AA6:AA498)</f>
        <v>55.818200000000004</v>
      </c>
      <c r="AB5" s="4">
        <f>SUM(AB6:AB498)</f>
        <v>39.105999999999995</v>
      </c>
      <c r="AC5" s="4">
        <f>SUM(AC6:AC498)</f>
        <v>77.246400000000008</v>
      </c>
      <c r="AD5" s="4">
        <f>SUM(AD6:AD498)</f>
        <v>18.612000000000002</v>
      </c>
      <c r="AE5" s="1"/>
      <c r="AF5" s="4">
        <f>SUM(AF6:AF498)</f>
        <v>178.042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64</v>
      </c>
      <c r="D6" s="1">
        <v>1</v>
      </c>
      <c r="E6" s="1">
        <v>10</v>
      </c>
      <c r="F6" s="1">
        <v>54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35" si="0">E6-J6</f>
        <v>0</v>
      </c>
      <c r="L6" s="1"/>
      <c r="M6" s="1"/>
      <c r="N6" s="1">
        <v>116.4</v>
      </c>
      <c r="O6" s="1">
        <f>E6/5</f>
        <v>2</v>
      </c>
      <c r="P6" s="5"/>
      <c r="Q6" s="5"/>
      <c r="R6" s="1"/>
      <c r="S6" s="1">
        <f>(F6+N6+P6)/O6</f>
        <v>85.2</v>
      </c>
      <c r="T6" s="1">
        <f>(F6+N6)/O6</f>
        <v>85.2</v>
      </c>
      <c r="U6" s="1">
        <v>8.1999999999999993</v>
      </c>
      <c r="V6" s="1">
        <v>3.6</v>
      </c>
      <c r="W6" s="1">
        <v>1.4</v>
      </c>
      <c r="X6" s="1">
        <v>1.2</v>
      </c>
      <c r="Y6" s="1">
        <v>0.4</v>
      </c>
      <c r="Z6" s="1">
        <v>0.6</v>
      </c>
      <c r="AA6" s="1">
        <v>3</v>
      </c>
      <c r="AB6" s="1">
        <v>3</v>
      </c>
      <c r="AC6" s="1">
        <v>0.6</v>
      </c>
      <c r="AD6" s="1">
        <v>0.4</v>
      </c>
      <c r="AE6" s="29" t="s">
        <v>44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47</v>
      </c>
      <c r="D7" s="1"/>
      <c r="E7" s="1">
        <v>22</v>
      </c>
      <c r="F7" s="1">
        <v>25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0"/>
        <v>1</v>
      </c>
      <c r="L7" s="1"/>
      <c r="M7" s="1"/>
      <c r="N7" s="1">
        <v>23.400000000000009</v>
      </c>
      <c r="O7" s="1">
        <f t="shared" ref="O7:O35" si="1">E7/5</f>
        <v>4.4000000000000004</v>
      </c>
      <c r="P7" s="5">
        <f t="shared" ref="P7:P20" si="2">22*O7-N7-F7</f>
        <v>48.400000000000006</v>
      </c>
      <c r="Q7" s="5"/>
      <c r="R7" s="1"/>
      <c r="S7" s="1">
        <f t="shared" ref="S7:S35" si="3">(F7+N7+P7)/O7</f>
        <v>22</v>
      </c>
      <c r="T7" s="1">
        <f t="shared" ref="T7:T35" si="4">(F7+N7)/O7</f>
        <v>11</v>
      </c>
      <c r="U7" s="1">
        <v>3.2</v>
      </c>
      <c r="V7" s="1">
        <v>1.8</v>
      </c>
      <c r="W7" s="1">
        <v>3.8</v>
      </c>
      <c r="X7" s="1">
        <v>1.8</v>
      </c>
      <c r="Y7" s="1">
        <v>3.2</v>
      </c>
      <c r="Z7" s="1">
        <v>4.5999999999999996</v>
      </c>
      <c r="AA7" s="1">
        <v>7</v>
      </c>
      <c r="AB7" s="1">
        <v>4.2</v>
      </c>
      <c r="AC7" s="1">
        <v>3.6</v>
      </c>
      <c r="AD7" s="1">
        <v>1.4</v>
      </c>
      <c r="AE7" s="1"/>
      <c r="AF7" s="1">
        <f>G7*P7</f>
        <v>8.7120000000000015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55</v>
      </c>
      <c r="D8" s="1"/>
      <c r="E8" s="1">
        <v>20</v>
      </c>
      <c r="F8" s="1">
        <v>35</v>
      </c>
      <c r="G8" s="7">
        <v>0.18</v>
      </c>
      <c r="H8" s="1">
        <v>270</v>
      </c>
      <c r="I8" s="1">
        <v>9988445</v>
      </c>
      <c r="J8" s="1">
        <v>20</v>
      </c>
      <c r="K8" s="1">
        <f t="shared" si="0"/>
        <v>0</v>
      </c>
      <c r="L8" s="1"/>
      <c r="M8" s="1"/>
      <c r="N8" s="1">
        <v>37.400000000000013</v>
      </c>
      <c r="O8" s="1">
        <f t="shared" si="1"/>
        <v>4</v>
      </c>
      <c r="P8" s="5">
        <f t="shared" si="2"/>
        <v>15.599999999999987</v>
      </c>
      <c r="Q8" s="5"/>
      <c r="R8" s="1"/>
      <c r="S8" s="1">
        <f t="shared" si="3"/>
        <v>22</v>
      </c>
      <c r="T8" s="1">
        <f t="shared" si="4"/>
        <v>18.100000000000001</v>
      </c>
      <c r="U8" s="1">
        <v>4.2</v>
      </c>
      <c r="V8" s="1">
        <v>1.6</v>
      </c>
      <c r="W8" s="1">
        <v>3.6</v>
      </c>
      <c r="X8" s="1">
        <v>2.2000000000000002</v>
      </c>
      <c r="Y8" s="1">
        <v>2.6</v>
      </c>
      <c r="Z8" s="1">
        <v>4.2</v>
      </c>
      <c r="AA8" s="1">
        <v>6.4</v>
      </c>
      <c r="AB8" s="1">
        <v>5.2</v>
      </c>
      <c r="AC8" s="1">
        <v>3.6</v>
      </c>
      <c r="AD8" s="1">
        <v>1.6</v>
      </c>
      <c r="AE8" s="1"/>
      <c r="AF8" s="1">
        <f>G8*P8</f>
        <v>2.8079999999999976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40</v>
      </c>
      <c r="D9" s="1"/>
      <c r="E9" s="1"/>
      <c r="F9" s="1">
        <v>40</v>
      </c>
      <c r="G9" s="7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/>
      <c r="O9" s="1">
        <f t="shared" si="1"/>
        <v>0</v>
      </c>
      <c r="P9" s="5"/>
      <c r="Q9" s="5"/>
      <c r="R9" s="1"/>
      <c r="S9" s="1" t="e">
        <f t="shared" si="3"/>
        <v>#DIV/0!</v>
      </c>
      <c r="T9" s="1" t="e">
        <f t="shared" si="4"/>
        <v>#DIV/0!</v>
      </c>
      <c r="U9" s="1">
        <v>0.4</v>
      </c>
      <c r="V9" s="1">
        <v>0.6</v>
      </c>
      <c r="W9" s="1">
        <v>0</v>
      </c>
      <c r="X9" s="1">
        <v>0.6</v>
      </c>
      <c r="Y9" s="1">
        <v>1</v>
      </c>
      <c r="Z9" s="1">
        <v>0.6</v>
      </c>
      <c r="AA9" s="1">
        <v>1.6</v>
      </c>
      <c r="AB9" s="1">
        <v>0.6</v>
      </c>
      <c r="AC9" s="1">
        <v>0</v>
      </c>
      <c r="AD9" s="1">
        <v>0</v>
      </c>
      <c r="AE9" s="29" t="s">
        <v>44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45</v>
      </c>
      <c r="B10" s="1" t="s">
        <v>35</v>
      </c>
      <c r="C10" s="1">
        <v>4</v>
      </c>
      <c r="D10" s="1">
        <v>28</v>
      </c>
      <c r="E10" s="1">
        <v>7</v>
      </c>
      <c r="F10" s="1">
        <v>25</v>
      </c>
      <c r="G10" s="7">
        <v>0.4</v>
      </c>
      <c r="H10" s="1">
        <v>270</v>
      </c>
      <c r="I10" s="1">
        <v>9988476</v>
      </c>
      <c r="J10" s="1">
        <v>9</v>
      </c>
      <c r="K10" s="1">
        <f t="shared" si="0"/>
        <v>-2</v>
      </c>
      <c r="L10" s="1"/>
      <c r="M10" s="1"/>
      <c r="N10" s="1"/>
      <c r="O10" s="1">
        <f t="shared" si="1"/>
        <v>1.4</v>
      </c>
      <c r="P10" s="5">
        <f t="shared" si="2"/>
        <v>5.7999999999999972</v>
      </c>
      <c r="Q10" s="5"/>
      <c r="R10" s="1"/>
      <c r="S10" s="1">
        <f t="shared" si="3"/>
        <v>22</v>
      </c>
      <c r="T10" s="1">
        <f t="shared" si="4"/>
        <v>17.857142857142858</v>
      </c>
      <c r="U10" s="1">
        <v>1.6</v>
      </c>
      <c r="V10" s="1">
        <v>2</v>
      </c>
      <c r="W10" s="1">
        <v>1.8</v>
      </c>
      <c r="X10" s="1">
        <v>5.4</v>
      </c>
      <c r="Y10" s="1">
        <v>3.2</v>
      </c>
      <c r="Z10" s="1">
        <v>2.8</v>
      </c>
      <c r="AA10" s="1">
        <v>4.5999999999999996</v>
      </c>
      <c r="AB10" s="1">
        <v>4.4000000000000004</v>
      </c>
      <c r="AC10" s="1">
        <v>2.4</v>
      </c>
      <c r="AD10" s="1">
        <v>4</v>
      </c>
      <c r="AE10" s="1" t="s">
        <v>46</v>
      </c>
      <c r="AF10" s="1">
        <f>G10*P10</f>
        <v>2.319999999999999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49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/>
      <c r="O11" s="1">
        <f t="shared" si="1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50</v>
      </c>
      <c r="B12" s="1" t="s">
        <v>48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51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/>
      <c r="O13" s="1">
        <f t="shared" si="1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52</v>
      </c>
      <c r="B14" s="1" t="s">
        <v>35</v>
      </c>
      <c r="C14" s="1">
        <v>29</v>
      </c>
      <c r="D14" s="1"/>
      <c r="E14" s="1">
        <v>29</v>
      </c>
      <c r="F14" s="1"/>
      <c r="G14" s="7">
        <v>0.18</v>
      </c>
      <c r="H14" s="1">
        <v>150</v>
      </c>
      <c r="I14" s="1">
        <v>5038411</v>
      </c>
      <c r="J14" s="1">
        <v>37</v>
      </c>
      <c r="K14" s="1">
        <f t="shared" si="0"/>
        <v>-8</v>
      </c>
      <c r="L14" s="1"/>
      <c r="M14" s="1"/>
      <c r="N14" s="1">
        <v>63.400000000000013</v>
      </c>
      <c r="O14" s="1">
        <f t="shared" si="1"/>
        <v>5.8</v>
      </c>
      <c r="P14" s="5">
        <f t="shared" si="2"/>
        <v>64.199999999999989</v>
      </c>
      <c r="Q14" s="5"/>
      <c r="R14" s="1"/>
      <c r="S14" s="1">
        <f t="shared" si="3"/>
        <v>22</v>
      </c>
      <c r="T14" s="1">
        <f t="shared" si="4"/>
        <v>10.931034482758623</v>
      </c>
      <c r="U14" s="1">
        <v>4.2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>G14*P14</f>
        <v>11.555999999999997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53</v>
      </c>
      <c r="B15" s="1" t="s">
        <v>35</v>
      </c>
      <c r="C15" s="1">
        <v>84</v>
      </c>
      <c r="D15" s="1"/>
      <c r="E15" s="1">
        <v>56</v>
      </c>
      <c r="F15" s="1">
        <v>28</v>
      </c>
      <c r="G15" s="7">
        <v>0.18</v>
      </c>
      <c r="H15" s="1">
        <v>150</v>
      </c>
      <c r="I15" s="1">
        <v>5038459</v>
      </c>
      <c r="J15" s="1">
        <v>56</v>
      </c>
      <c r="K15" s="1">
        <f t="shared" si="0"/>
        <v>0</v>
      </c>
      <c r="L15" s="1"/>
      <c r="M15" s="1"/>
      <c r="N15" s="1"/>
      <c r="O15" s="1">
        <f t="shared" si="1"/>
        <v>11.2</v>
      </c>
      <c r="P15" s="5">
        <f>20*O15-N15-F15</f>
        <v>196</v>
      </c>
      <c r="Q15" s="5"/>
      <c r="R15" s="1"/>
      <c r="S15" s="1">
        <f t="shared" si="3"/>
        <v>20</v>
      </c>
      <c r="T15" s="1">
        <f t="shared" si="4"/>
        <v>2.5</v>
      </c>
      <c r="U15" s="1">
        <v>3.2</v>
      </c>
      <c r="V15" s="1">
        <v>0.2</v>
      </c>
      <c r="W15" s="1">
        <v>3.8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>G15*P15</f>
        <v>35.28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54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/>
      <c r="O16" s="1">
        <f t="shared" si="1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55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132</v>
      </c>
      <c r="D18" s="1"/>
      <c r="E18" s="1">
        <v>59</v>
      </c>
      <c r="F18" s="1">
        <v>73</v>
      </c>
      <c r="G18" s="7">
        <v>0.18</v>
      </c>
      <c r="H18" s="1">
        <v>150</v>
      </c>
      <c r="I18" s="1">
        <v>5038435</v>
      </c>
      <c r="J18" s="1">
        <v>58</v>
      </c>
      <c r="K18" s="1">
        <f t="shared" si="0"/>
        <v>1</v>
      </c>
      <c r="L18" s="1"/>
      <c r="M18" s="1"/>
      <c r="N18" s="1"/>
      <c r="O18" s="1">
        <f t="shared" si="1"/>
        <v>11.8</v>
      </c>
      <c r="P18" s="5">
        <f t="shared" si="2"/>
        <v>186.60000000000002</v>
      </c>
      <c r="Q18" s="5"/>
      <c r="R18" s="1"/>
      <c r="S18" s="1">
        <f t="shared" si="3"/>
        <v>22</v>
      </c>
      <c r="T18" s="1">
        <f t="shared" si="4"/>
        <v>6.1864406779661012</v>
      </c>
      <c r="U18" s="1">
        <v>3.6</v>
      </c>
      <c r="V18" s="1">
        <v>2.2000000000000002</v>
      </c>
      <c r="W18" s="1">
        <v>3.8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>G18*P18</f>
        <v>33.588000000000001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135</v>
      </c>
      <c r="D19" s="1"/>
      <c r="E19" s="1">
        <v>31</v>
      </c>
      <c r="F19" s="1">
        <v>103</v>
      </c>
      <c r="G19" s="7">
        <v>0.18</v>
      </c>
      <c r="H19" s="1">
        <v>120</v>
      </c>
      <c r="I19" s="1">
        <v>5038398</v>
      </c>
      <c r="J19" s="1">
        <v>29</v>
      </c>
      <c r="K19" s="1">
        <f t="shared" si="0"/>
        <v>2</v>
      </c>
      <c r="L19" s="1"/>
      <c r="M19" s="1"/>
      <c r="N19" s="1"/>
      <c r="O19" s="1">
        <f t="shared" si="1"/>
        <v>6.2</v>
      </c>
      <c r="P19" s="5">
        <f t="shared" si="2"/>
        <v>33.400000000000006</v>
      </c>
      <c r="Q19" s="5"/>
      <c r="R19" s="1"/>
      <c r="S19" s="1">
        <f t="shared" si="3"/>
        <v>22</v>
      </c>
      <c r="T19" s="1">
        <f t="shared" si="4"/>
        <v>16.612903225806452</v>
      </c>
      <c r="U19" s="1">
        <v>3</v>
      </c>
      <c r="V19" s="1">
        <v>2.8</v>
      </c>
      <c r="W19" s="1">
        <v>3.2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>G19*P19</f>
        <v>6.0120000000000005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58</v>
      </c>
      <c r="B20" s="1" t="s">
        <v>48</v>
      </c>
      <c r="C20" s="1">
        <v>9.73</v>
      </c>
      <c r="D20" s="1"/>
      <c r="E20" s="1">
        <v>9.3000000000000007</v>
      </c>
      <c r="F20" s="1"/>
      <c r="G20" s="7">
        <v>1</v>
      </c>
      <c r="H20" s="1">
        <v>150</v>
      </c>
      <c r="I20" s="1">
        <v>5038596</v>
      </c>
      <c r="J20" s="1">
        <v>14.87</v>
      </c>
      <c r="K20" s="1">
        <f t="shared" si="0"/>
        <v>-5.5699999999999985</v>
      </c>
      <c r="L20" s="1"/>
      <c r="M20" s="1"/>
      <c r="N20" s="1">
        <v>11.786</v>
      </c>
      <c r="O20" s="1">
        <f t="shared" si="1"/>
        <v>1.86</v>
      </c>
      <c r="P20" s="5">
        <f t="shared" si="2"/>
        <v>29.134</v>
      </c>
      <c r="Q20" s="5"/>
      <c r="R20" s="1"/>
      <c r="S20" s="1">
        <f t="shared" si="3"/>
        <v>22</v>
      </c>
      <c r="T20" s="1">
        <f t="shared" si="4"/>
        <v>6.3365591397849457</v>
      </c>
      <c r="U20" s="1">
        <v>0.97799999999999998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>G20*P20</f>
        <v>29.134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59</v>
      </c>
      <c r="B21" s="19" t="s">
        <v>48</v>
      </c>
      <c r="C21" s="19"/>
      <c r="D21" s="19"/>
      <c r="E21" s="19"/>
      <c r="F21" s="20"/>
      <c r="G21" s="16">
        <v>1</v>
      </c>
      <c r="H21" s="15">
        <v>120</v>
      </c>
      <c r="I21" s="15">
        <v>8785204</v>
      </c>
      <c r="J21" s="15"/>
      <c r="K21" s="15">
        <f t="shared" si="0"/>
        <v>0</v>
      </c>
      <c r="L21" s="15"/>
      <c r="M21" s="15"/>
      <c r="N21" s="15"/>
      <c r="O21" s="15">
        <f t="shared" si="1"/>
        <v>0</v>
      </c>
      <c r="P21" s="17"/>
      <c r="Q21" s="17"/>
      <c r="R21" s="15"/>
      <c r="S21" s="15" t="e">
        <f t="shared" si="3"/>
        <v>#DIV/0!</v>
      </c>
      <c r="T21" s="15" t="e">
        <f t="shared" si="4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 t="s">
        <v>60</v>
      </c>
      <c r="AF21" s="15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47</v>
      </c>
      <c r="B22" s="23" t="s">
        <v>48</v>
      </c>
      <c r="C22" s="23">
        <v>15.67</v>
      </c>
      <c r="D22" s="23"/>
      <c r="E22" s="23">
        <v>6.4409999999999998</v>
      </c>
      <c r="F22" s="24">
        <v>9.2289999999999992</v>
      </c>
      <c r="G22" s="25">
        <v>0</v>
      </c>
      <c r="H22" s="26" t="e">
        <v>#N/A</v>
      </c>
      <c r="I22" s="26" t="s">
        <v>36</v>
      </c>
      <c r="J22" s="26">
        <v>7</v>
      </c>
      <c r="K22" s="26">
        <f>E22-J22</f>
        <v>-0.55900000000000016</v>
      </c>
      <c r="L22" s="26"/>
      <c r="M22" s="26"/>
      <c r="N22" s="26"/>
      <c r="O22" s="26">
        <f t="shared" si="1"/>
        <v>1.2882</v>
      </c>
      <c r="P22" s="27"/>
      <c r="Q22" s="27"/>
      <c r="R22" s="26"/>
      <c r="S22" s="26">
        <f t="shared" si="3"/>
        <v>7.1642602080422284</v>
      </c>
      <c r="T22" s="26">
        <f t="shared" si="4"/>
        <v>7.1642602080422284</v>
      </c>
      <c r="U22" s="26">
        <v>1.9017999999999999</v>
      </c>
      <c r="V22" s="26">
        <v>3.0529999999999999</v>
      </c>
      <c r="W22" s="26">
        <v>0.56559999999999999</v>
      </c>
      <c r="X22" s="26">
        <v>0.64459999999999995</v>
      </c>
      <c r="Y22" s="26">
        <v>0.61959999999999993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/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61</v>
      </c>
      <c r="B23" s="1" t="s">
        <v>48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62</v>
      </c>
      <c r="B24" s="1" t="s">
        <v>48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0"/>
        <v>0</v>
      </c>
      <c r="L24" s="1"/>
      <c r="M24" s="1"/>
      <c r="N24" s="1"/>
      <c r="O24" s="1">
        <f t="shared" si="1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63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/>
      <c r="O25" s="1">
        <f t="shared" si="1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64</v>
      </c>
      <c r="B26" s="1" t="s">
        <v>48</v>
      </c>
      <c r="C26" s="1">
        <v>99.805000000000007</v>
      </c>
      <c r="D26" s="1"/>
      <c r="E26" s="1">
        <v>2.9580000000000002</v>
      </c>
      <c r="F26" s="1">
        <v>96.846999999999994</v>
      </c>
      <c r="G26" s="7">
        <v>1</v>
      </c>
      <c r="H26" s="1">
        <v>120</v>
      </c>
      <c r="I26" s="1">
        <v>5522704</v>
      </c>
      <c r="J26" s="1">
        <v>3.5</v>
      </c>
      <c r="K26" s="1">
        <f t="shared" si="0"/>
        <v>-0.54199999999999982</v>
      </c>
      <c r="L26" s="1"/>
      <c r="M26" s="1"/>
      <c r="N26" s="1"/>
      <c r="O26" s="1">
        <f t="shared" si="1"/>
        <v>0.59160000000000001</v>
      </c>
      <c r="P26" s="5"/>
      <c r="Q26" s="5"/>
      <c r="R26" s="1"/>
      <c r="S26" s="1">
        <f t="shared" si="3"/>
        <v>163.70351588911424</v>
      </c>
      <c r="T26" s="1">
        <f t="shared" si="4"/>
        <v>163.70351588911424</v>
      </c>
      <c r="U26" s="1">
        <v>0</v>
      </c>
      <c r="V26" s="1">
        <v>1.7527999999999999</v>
      </c>
      <c r="W26" s="1">
        <v>1.1342000000000001</v>
      </c>
      <c r="X26" s="1">
        <v>1.1572</v>
      </c>
      <c r="Y26" s="1">
        <v>0</v>
      </c>
      <c r="Z26" s="1">
        <v>0.55259999999999998</v>
      </c>
      <c r="AA26" s="1">
        <v>0.50460000000000005</v>
      </c>
      <c r="AB26" s="1">
        <v>0</v>
      </c>
      <c r="AC26" s="1">
        <v>15.896800000000001</v>
      </c>
      <c r="AD26" s="1">
        <v>0.5736</v>
      </c>
      <c r="AE26" s="29" t="s">
        <v>44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65</v>
      </c>
      <c r="B27" s="1" t="s">
        <v>35</v>
      </c>
      <c r="C27" s="1">
        <v>5</v>
      </c>
      <c r="D27" s="1">
        <v>50</v>
      </c>
      <c r="E27" s="1">
        <v>7</v>
      </c>
      <c r="F27" s="1">
        <v>46</v>
      </c>
      <c r="G27" s="7">
        <v>0.14000000000000001</v>
      </c>
      <c r="H27" s="1">
        <v>180</v>
      </c>
      <c r="I27" s="1">
        <v>9988391</v>
      </c>
      <c r="J27" s="1">
        <v>11</v>
      </c>
      <c r="K27" s="1">
        <f t="shared" si="0"/>
        <v>-4</v>
      </c>
      <c r="L27" s="1"/>
      <c r="M27" s="1"/>
      <c r="N27" s="1">
        <v>55.599999999999987</v>
      </c>
      <c r="O27" s="1">
        <f t="shared" si="1"/>
        <v>1.4</v>
      </c>
      <c r="P27" s="5"/>
      <c r="Q27" s="5"/>
      <c r="R27" s="1"/>
      <c r="S27" s="1">
        <f t="shared" si="3"/>
        <v>72.571428571428569</v>
      </c>
      <c r="T27" s="1">
        <f t="shared" si="4"/>
        <v>72.571428571428569</v>
      </c>
      <c r="U27" s="1">
        <v>4.8</v>
      </c>
      <c r="V27" s="1">
        <v>3.6</v>
      </c>
      <c r="W27" s="1">
        <v>2</v>
      </c>
      <c r="X27" s="1">
        <v>1.8</v>
      </c>
      <c r="Y27" s="1">
        <v>3.8</v>
      </c>
      <c r="Z27" s="1">
        <v>1.6</v>
      </c>
      <c r="AA27" s="1">
        <v>4.4000000000000004</v>
      </c>
      <c r="AB27" s="1">
        <v>3.6</v>
      </c>
      <c r="AC27" s="1">
        <v>2.8</v>
      </c>
      <c r="AD27" s="1">
        <v>1.4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66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67</v>
      </c>
      <c r="B29" s="1" t="s">
        <v>48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/>
      <c r="O29" s="1">
        <f t="shared" si="1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68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/>
      <c r="O30" s="1">
        <f t="shared" si="1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69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0"/>
        <v>0</v>
      </c>
      <c r="L31" s="1"/>
      <c r="M31" s="1"/>
      <c r="N31" s="1"/>
      <c r="O31" s="1">
        <f t="shared" si="1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164</v>
      </c>
      <c r="D32" s="1"/>
      <c r="E32" s="1">
        <v>70</v>
      </c>
      <c r="F32" s="1">
        <v>94</v>
      </c>
      <c r="G32" s="7">
        <v>0.2</v>
      </c>
      <c r="H32" s="1">
        <v>120</v>
      </c>
      <c r="I32" s="1">
        <v>783798</v>
      </c>
      <c r="J32" s="1">
        <v>70</v>
      </c>
      <c r="K32" s="1">
        <f t="shared" si="0"/>
        <v>0</v>
      </c>
      <c r="L32" s="1"/>
      <c r="M32" s="1"/>
      <c r="N32" s="1">
        <v>100</v>
      </c>
      <c r="O32" s="1">
        <f t="shared" si="1"/>
        <v>14</v>
      </c>
      <c r="P32" s="5">
        <f t="shared" ref="P23:P35" si="5">22*O32-N32-F32</f>
        <v>114</v>
      </c>
      <c r="Q32" s="5"/>
      <c r="R32" s="1"/>
      <c r="S32" s="1">
        <f t="shared" si="3"/>
        <v>22</v>
      </c>
      <c r="T32" s="1">
        <f t="shared" si="4"/>
        <v>13.857142857142858</v>
      </c>
      <c r="U32" s="1">
        <v>9.4</v>
      </c>
      <c r="V32" s="1">
        <v>21.8</v>
      </c>
      <c r="W32" s="1">
        <v>6</v>
      </c>
      <c r="X32" s="1">
        <v>-0.2</v>
      </c>
      <c r="Y32" s="1">
        <v>0</v>
      </c>
      <c r="Z32" s="1">
        <v>11.6</v>
      </c>
      <c r="AA32" s="1">
        <v>10.4</v>
      </c>
      <c r="AB32" s="1">
        <v>3.8</v>
      </c>
      <c r="AC32" s="1">
        <v>0</v>
      </c>
      <c r="AD32" s="1">
        <v>0</v>
      </c>
      <c r="AE32" s="30" t="s">
        <v>74</v>
      </c>
      <c r="AF32" s="1">
        <f>G32*P32</f>
        <v>22.8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48</v>
      </c>
      <c r="C33" s="1">
        <v>25.254999999999999</v>
      </c>
      <c r="D33" s="1">
        <v>96.11</v>
      </c>
      <c r="E33" s="1">
        <v>15.48</v>
      </c>
      <c r="F33" s="1">
        <v>105.88500000000001</v>
      </c>
      <c r="G33" s="7">
        <v>1</v>
      </c>
      <c r="H33" s="1">
        <v>120</v>
      </c>
      <c r="I33" s="1">
        <v>783811</v>
      </c>
      <c r="J33" s="1">
        <v>17.5</v>
      </c>
      <c r="K33" s="1">
        <f t="shared" si="0"/>
        <v>-2.0199999999999996</v>
      </c>
      <c r="L33" s="1"/>
      <c r="M33" s="1"/>
      <c r="N33" s="1">
        <v>206.006</v>
      </c>
      <c r="O33" s="1">
        <f t="shared" si="1"/>
        <v>3.0960000000000001</v>
      </c>
      <c r="P33" s="5"/>
      <c r="Q33" s="5"/>
      <c r="R33" s="1"/>
      <c r="S33" s="1">
        <f t="shared" si="3"/>
        <v>100.73998708010336</v>
      </c>
      <c r="T33" s="1">
        <f t="shared" si="4"/>
        <v>100.73998708010336</v>
      </c>
      <c r="U33" s="1">
        <v>14.368</v>
      </c>
      <c r="V33" s="1">
        <v>9.0510000000000002</v>
      </c>
      <c r="W33" s="1">
        <v>7.0720000000000001</v>
      </c>
      <c r="X33" s="1">
        <v>5.6869999999999994</v>
      </c>
      <c r="Y33" s="1">
        <v>10.159000000000001</v>
      </c>
      <c r="Z33" s="1">
        <v>3.1829999999999998</v>
      </c>
      <c r="AA33" s="1">
        <v>0</v>
      </c>
      <c r="AB33" s="1">
        <v>0</v>
      </c>
      <c r="AC33" s="1">
        <v>28.8752</v>
      </c>
      <c r="AD33" s="1">
        <v>0</v>
      </c>
      <c r="AE33" s="28" t="s">
        <v>38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127</v>
      </c>
      <c r="D34" s="1">
        <v>240</v>
      </c>
      <c r="E34" s="1">
        <v>76</v>
      </c>
      <c r="F34" s="1">
        <v>290</v>
      </c>
      <c r="G34" s="7">
        <v>0.2</v>
      </c>
      <c r="H34" s="1">
        <v>120</v>
      </c>
      <c r="I34" s="1">
        <v>783804</v>
      </c>
      <c r="J34" s="1">
        <v>77</v>
      </c>
      <c r="K34" s="1">
        <f t="shared" si="0"/>
        <v>-1</v>
      </c>
      <c r="L34" s="1"/>
      <c r="M34" s="1"/>
      <c r="N34" s="1"/>
      <c r="O34" s="1">
        <f t="shared" si="1"/>
        <v>15.2</v>
      </c>
      <c r="P34" s="5">
        <f t="shared" si="5"/>
        <v>44.399999999999977</v>
      </c>
      <c r="Q34" s="5"/>
      <c r="R34" s="1"/>
      <c r="S34" s="1">
        <f t="shared" si="3"/>
        <v>22</v>
      </c>
      <c r="T34" s="1">
        <f t="shared" si="4"/>
        <v>19.078947368421055</v>
      </c>
      <c r="U34" s="1">
        <v>11.6</v>
      </c>
      <c r="V34" s="1">
        <v>21.4</v>
      </c>
      <c r="W34" s="1">
        <v>5.4</v>
      </c>
      <c r="X34" s="1">
        <v>-0.2</v>
      </c>
      <c r="Y34" s="1">
        <v>0</v>
      </c>
      <c r="Z34" s="1">
        <v>10.199999999999999</v>
      </c>
      <c r="AA34" s="1">
        <v>11.6</v>
      </c>
      <c r="AB34" s="1">
        <v>10</v>
      </c>
      <c r="AC34" s="1">
        <v>0</v>
      </c>
      <c r="AD34" s="1">
        <v>0</v>
      </c>
      <c r="AE34" s="1"/>
      <c r="AF34" s="1">
        <f>G34*P34</f>
        <v>8.8799999999999955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48</v>
      </c>
      <c r="C35" s="1">
        <v>108.998</v>
      </c>
      <c r="D35" s="1"/>
      <c r="E35" s="1">
        <v>55.276000000000003</v>
      </c>
      <c r="F35" s="1">
        <v>53.722000000000001</v>
      </c>
      <c r="G35" s="7">
        <v>1</v>
      </c>
      <c r="H35" s="1">
        <v>120</v>
      </c>
      <c r="I35" s="1">
        <v>783828</v>
      </c>
      <c r="J35" s="1">
        <v>54.5</v>
      </c>
      <c r="K35" s="1">
        <f t="shared" si="0"/>
        <v>0.77600000000000335</v>
      </c>
      <c r="L35" s="1"/>
      <c r="M35" s="1"/>
      <c r="N35" s="1">
        <v>172.54040000000001</v>
      </c>
      <c r="O35" s="1">
        <f t="shared" si="1"/>
        <v>11.055200000000001</v>
      </c>
      <c r="P35" s="5">
        <f t="shared" si="5"/>
        <v>16.952000000000005</v>
      </c>
      <c r="Q35" s="5"/>
      <c r="R35" s="1"/>
      <c r="S35" s="1">
        <f t="shared" si="3"/>
        <v>22</v>
      </c>
      <c r="T35" s="1">
        <f t="shared" si="4"/>
        <v>20.466603951081844</v>
      </c>
      <c r="U35" s="1">
        <v>12.7972</v>
      </c>
      <c r="V35" s="1">
        <v>6.7371999999999996</v>
      </c>
      <c r="W35" s="1">
        <v>9.7584</v>
      </c>
      <c r="X35" s="1">
        <v>11.084</v>
      </c>
      <c r="Y35" s="1">
        <v>5.7544000000000004</v>
      </c>
      <c r="Z35" s="1">
        <v>7.9287999999999998</v>
      </c>
      <c r="AA35" s="1">
        <v>6.3136000000000001</v>
      </c>
      <c r="AB35" s="1">
        <v>4.306</v>
      </c>
      <c r="AC35" s="1">
        <v>19.474399999999999</v>
      </c>
      <c r="AD35" s="1">
        <v>9.2384000000000004</v>
      </c>
      <c r="AE35" s="1"/>
      <c r="AF35" s="1">
        <f>G35*P35</f>
        <v>16.952000000000005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41</v>
      </c>
      <c r="B37" s="13" t="s">
        <v>35</v>
      </c>
      <c r="C37" s="13">
        <v>97</v>
      </c>
      <c r="D37" s="13">
        <v>102</v>
      </c>
      <c r="E37" s="13">
        <v>47</v>
      </c>
      <c r="F37" s="14">
        <v>144</v>
      </c>
      <c r="G37" s="7">
        <v>0.18</v>
      </c>
      <c r="H37" s="1">
        <v>120</v>
      </c>
      <c r="I37" s="1"/>
      <c r="J37" s="1">
        <v>48</v>
      </c>
      <c r="K37" s="1">
        <f>E37-J37</f>
        <v>-1</v>
      </c>
      <c r="L37" s="1"/>
      <c r="M37" s="1"/>
      <c r="N37" s="1"/>
      <c r="O37" s="1">
        <f t="shared" ref="O37:O39" si="6">E37/5</f>
        <v>9.4</v>
      </c>
      <c r="P37" s="5"/>
      <c r="Q37" s="5"/>
      <c r="R37" s="1"/>
      <c r="S37" s="1">
        <f t="shared" ref="S37:S39" si="7">(F37+N37+P37)/O37</f>
        <v>15.319148936170212</v>
      </c>
      <c r="T37" s="1">
        <f t="shared" ref="T37:T39" si="8">(F37+N37)/O37</f>
        <v>15.319148936170212</v>
      </c>
      <c r="U37" s="1">
        <v>0.6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2" t="s">
        <v>34</v>
      </c>
      <c r="B38" s="23" t="s">
        <v>35</v>
      </c>
      <c r="C38" s="23">
        <v>21</v>
      </c>
      <c r="D38" s="23">
        <v>8</v>
      </c>
      <c r="E38" s="23">
        <v>27</v>
      </c>
      <c r="F38" s="24"/>
      <c r="G38" s="25">
        <v>0</v>
      </c>
      <c r="H38" s="26">
        <v>120</v>
      </c>
      <c r="I38" s="26" t="s">
        <v>36</v>
      </c>
      <c r="J38" s="26">
        <v>27</v>
      </c>
      <c r="K38" s="26">
        <f>E38-J38</f>
        <v>0</v>
      </c>
      <c r="L38" s="26"/>
      <c r="M38" s="26"/>
      <c r="N38" s="26"/>
      <c r="O38" s="26">
        <f t="shared" si="6"/>
        <v>5.4</v>
      </c>
      <c r="P38" s="27"/>
      <c r="Q38" s="27"/>
      <c r="R38" s="26"/>
      <c r="S38" s="26">
        <f t="shared" si="7"/>
        <v>0</v>
      </c>
      <c r="T38" s="26">
        <f t="shared" si="8"/>
        <v>0</v>
      </c>
      <c r="U38" s="26">
        <v>6</v>
      </c>
      <c r="V38" s="26">
        <v>8.6</v>
      </c>
      <c r="W38" s="26">
        <v>2.8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/>
      <c r="AF38" s="2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42</v>
      </c>
      <c r="B39" s="1" t="s">
        <v>35</v>
      </c>
      <c r="C39" s="1">
        <v>188</v>
      </c>
      <c r="D39" s="1">
        <v>100</v>
      </c>
      <c r="E39" s="1">
        <v>107</v>
      </c>
      <c r="F39" s="1">
        <v>181</v>
      </c>
      <c r="G39" s="7">
        <v>0.18</v>
      </c>
      <c r="H39" s="1">
        <v>120</v>
      </c>
      <c r="I39" s="1"/>
      <c r="J39" s="1">
        <v>108</v>
      </c>
      <c r="K39" s="1">
        <f>E39-J39</f>
        <v>-1</v>
      </c>
      <c r="L39" s="1"/>
      <c r="M39" s="1"/>
      <c r="N39" s="1"/>
      <c r="O39" s="1">
        <f t="shared" si="6"/>
        <v>21.4</v>
      </c>
      <c r="P39" s="5"/>
      <c r="Q39" s="5"/>
      <c r="R39" s="1"/>
      <c r="S39" s="1">
        <f t="shared" si="7"/>
        <v>8.4579439252336446</v>
      </c>
      <c r="T39" s="1">
        <f t="shared" si="8"/>
        <v>8.4579439252336446</v>
      </c>
      <c r="U39" s="1">
        <v>8</v>
      </c>
      <c r="V39" s="1">
        <v>9</v>
      </c>
      <c r="W39" s="1">
        <v>5.4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5" xr:uid="{0D135112-9D72-4ACB-B8BD-757F99183F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2025-03-24T11:40:15Z</dcterms:created>
  <dcterms:modified xsi:type="dcterms:W3CDTF">2025-03-24T11:48:24Z</dcterms:modified>
</cp:coreProperties>
</file>