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6" i="1" l="1"/>
  <c r="G114" i="1"/>
  <c r="G110" i="1"/>
  <c r="G94" i="1"/>
  <c r="G90" i="1"/>
  <c r="G77" i="1"/>
  <c r="G70" i="1"/>
  <c r="G66" i="1"/>
  <c r="G58" i="1"/>
  <c r="G50" i="1"/>
  <c r="G45" i="1"/>
  <c r="G40" i="1"/>
  <c r="G39" i="1"/>
  <c r="G38" i="1"/>
  <c r="G31" i="1"/>
  <c r="G27" i="1"/>
  <c r="G23" i="1"/>
  <c r="G22" i="1"/>
  <c r="G20" i="1"/>
  <c r="G12" i="1"/>
  <c r="D87" i="2" l="1"/>
  <c r="H145" i="1"/>
  <c r="F145" i="1"/>
  <c r="E145" i="1"/>
  <c r="G144" i="1"/>
  <c r="A144" i="1"/>
  <c r="G143" i="1"/>
  <c r="A143" i="1"/>
  <c r="G142" i="1"/>
  <c r="A142" i="1"/>
  <c r="A141" i="1"/>
  <c r="A140" i="1"/>
  <c r="G139" i="1"/>
  <c r="A139" i="1"/>
  <c r="G138" i="1"/>
  <c r="A138" i="1"/>
  <c r="G137" i="1"/>
  <c r="A137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A114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A71" i="1"/>
  <c r="A70" i="1"/>
  <c r="G69" i="1"/>
  <c r="A69" i="1"/>
  <c r="G68" i="1"/>
  <c r="A68" i="1"/>
  <c r="G67" i="1"/>
  <c r="A67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A50" i="1"/>
  <c r="G49" i="1"/>
  <c r="A49" i="1"/>
  <c r="G48" i="1"/>
  <c r="A48" i="1"/>
  <c r="G47" i="1"/>
  <c r="A47" i="1"/>
  <c r="G46" i="1"/>
  <c r="A46" i="1"/>
  <c r="A45" i="1"/>
  <c r="G44" i="1"/>
  <c r="A44" i="1"/>
  <c r="G43" i="1"/>
  <c r="A43" i="1"/>
  <c r="G42" i="1"/>
  <c r="A42" i="1"/>
  <c r="G41" i="1"/>
  <c r="A41" i="1"/>
  <c r="A40" i="1"/>
  <c r="A39" i="1"/>
  <c r="A38" i="1"/>
  <c r="G37" i="1"/>
  <c r="A37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A27" i="1"/>
  <c r="G26" i="1"/>
  <c r="A26" i="1"/>
  <c r="G25" i="1"/>
  <c r="A25" i="1"/>
  <c r="G24" i="1"/>
  <c r="A24" i="1"/>
  <c r="A23" i="1"/>
  <c r="A22" i="1"/>
  <c r="G21" i="1"/>
  <c r="A21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A12" i="1"/>
  <c r="G11" i="1"/>
  <c r="A11" i="1"/>
  <c r="G145" i="1" l="1"/>
</calcChain>
</file>

<file path=xl/sharedStrings.xml><?xml version="1.0" encoding="utf-8"?>
<sst xmlns="http://schemas.openxmlformats.org/spreadsheetml/2006/main" count="367" uniqueCount="217">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</sst>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9"/>
  <sheetViews>
    <sheetView tabSelected="1" zoomScale="87" zoomScaleNormal="87" workbookViewId="0">
      <pane ySplit="9" topLeftCell="A118" activePane="bottomLeft" state="frozen"/>
      <selection pane="bottomLeft" activeCell="E145" sqref="E14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45628</v>
      </c>
      <c r="E3" s="7" t="s">
        <v>3</v>
      </c>
      <c r="F3" s="97"/>
      <c r="G3" s="101">
        <v>45631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RIGHT(D11:D144,4)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RIGHT(D12:D145,4)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RIGHT(D13:D145,4)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RIGHT(D14:D146,4)</f>
        <v>6268</v>
      </c>
      <c r="B14" s="27" t="s">
        <v>27</v>
      </c>
      <c r="C14" s="33" t="s">
        <v>26</v>
      </c>
      <c r="D14" s="28">
        <v>1001012426268</v>
      </c>
      <c r="E14" s="24">
        <v>280</v>
      </c>
      <c r="F14" s="23"/>
      <c r="G14" s="23">
        <f>E14*0.4</f>
        <v>112</v>
      </c>
      <c r="H14" s="14"/>
      <c r="I14" s="14"/>
      <c r="J14" s="39"/>
    </row>
    <row r="15" spans="1:12" ht="16.5" customHeight="1" x14ac:dyDescent="0.25">
      <c r="A15" s="94" t="str">
        <f>RIGHT(D15:D147,4)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RIGHT(D16:D147,4)</f>
        <v>6325</v>
      </c>
      <c r="B16" s="27" t="s">
        <v>29</v>
      </c>
      <c r="C16" s="33" t="s">
        <v>26</v>
      </c>
      <c r="D16" s="28">
        <v>1001010106325</v>
      </c>
      <c r="E16" s="24">
        <v>280</v>
      </c>
      <c r="F16" s="23">
        <v>0.4</v>
      </c>
      <c r="G16" s="23">
        <f>E16*0.4</f>
        <v>112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800</v>
      </c>
      <c r="F19" s="23"/>
      <c r="G19" s="23">
        <f>E19*0.3</f>
        <v>240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800</v>
      </c>
      <c r="F20" s="23">
        <v>1.366666666666666</v>
      </c>
      <c r="G20" s="23">
        <f>E20</f>
        <v>800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2000</v>
      </c>
      <c r="F21" s="23">
        <v>0.4</v>
      </c>
      <c r="G21" s="23">
        <f>E21*0.4</f>
        <v>800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40</v>
      </c>
      <c r="F22" s="23">
        <v>1.366666666666666</v>
      </c>
      <c r="G22" s="23">
        <f t="shared" ref="G22:G23" si="1">E22</f>
        <v>40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350</v>
      </c>
      <c r="F23" s="23">
        <v>2</v>
      </c>
      <c r="G23" s="23">
        <f t="shared" si="1"/>
        <v>350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RIGHT(D24:D158,4)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RIGHT(D25:D158,4)</f>
        <v>6341</v>
      </c>
      <c r="B25" s="27" t="s">
        <v>38</v>
      </c>
      <c r="C25" s="33" t="s">
        <v>26</v>
      </c>
      <c r="D25" s="28">
        <v>1001012816341</v>
      </c>
      <c r="E25" s="24">
        <v>160</v>
      </c>
      <c r="F25" s="23"/>
      <c r="G25" s="23">
        <f>E25*0.5</f>
        <v>80</v>
      </c>
      <c r="H25" s="14"/>
      <c r="I25" s="14"/>
      <c r="J25" s="39"/>
    </row>
    <row r="26" spans="1:10" ht="16.5" customHeight="1" x14ac:dyDescent="0.25">
      <c r="A26" s="94" t="str">
        <f>RIGHT(D26:D159,4)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RIGHT(D27:D162,4)</f>
        <v>4813</v>
      </c>
      <c r="B27" s="27" t="s">
        <v>40</v>
      </c>
      <c r="C27" s="30" t="s">
        <v>23</v>
      </c>
      <c r="D27" s="28">
        <v>1001012564813</v>
      </c>
      <c r="E27" s="24">
        <v>400</v>
      </c>
      <c r="F27" s="23">
        <v>1.366666666666666</v>
      </c>
      <c r="G27" s="23">
        <f>E27</f>
        <v>400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RIGHT(D28:D163,4)</f>
        <v>6392</v>
      </c>
      <c r="B28" s="27" t="s">
        <v>41</v>
      </c>
      <c r="C28" s="33" t="s">
        <v>26</v>
      </c>
      <c r="D28" s="28">
        <v>1001012566392</v>
      </c>
      <c r="E28" s="24">
        <v>2000</v>
      </c>
      <c r="F28" s="23">
        <v>0.4</v>
      </c>
      <c r="G28" s="23">
        <f>E28*0.4</f>
        <v>800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RIGHT(D29:D164,4)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RIGHT(D30:D165,4)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RIGHT(D31:D165,4)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RIGHT(D32:D166,4)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RIGHT(D33:D166,4)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RIGHT(D34:D168,4)</f>
        <v>6340</v>
      </c>
      <c r="B34" s="96" t="s">
        <v>47</v>
      </c>
      <c r="C34" s="33" t="s">
        <v>26</v>
      </c>
      <c r="D34" s="28">
        <v>1001012816340</v>
      </c>
      <c r="E34" s="24">
        <v>800</v>
      </c>
      <c r="F34" s="23">
        <v>0.5</v>
      </c>
      <c r="G34" s="23">
        <f>E34*0.5</f>
        <v>400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RIGHT(D35:D166,4)</f>
        <v>6353</v>
      </c>
      <c r="B35" s="27" t="s">
        <v>48</v>
      </c>
      <c r="C35" s="33" t="s">
        <v>26</v>
      </c>
      <c r="D35" s="28">
        <v>1001012506353</v>
      </c>
      <c r="E35" s="24">
        <v>1000</v>
      </c>
      <c r="F35" s="23">
        <v>0.4</v>
      </c>
      <c r="G35" s="23">
        <f>E35*0.4</f>
        <v>400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RIGHT(D36:D167,4)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RIGHT(D37:D170,4)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RIGHT(D38:D171,4)</f>
        <v>6869</v>
      </c>
      <c r="B38" s="27" t="s">
        <v>51</v>
      </c>
      <c r="C38" s="30" t="s">
        <v>23</v>
      </c>
      <c r="D38" s="28">
        <v>1001023856869</v>
      </c>
      <c r="E38" s="24">
        <v>60</v>
      </c>
      <c r="F38" s="23"/>
      <c r="G38" s="23">
        <f t="shared" ref="G38:G40" si="2">E38</f>
        <v>60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RIGHT(D39:D172,4)</f>
        <v>6948</v>
      </c>
      <c r="B39" s="27" t="s">
        <v>52</v>
      </c>
      <c r="C39" s="30" t="s">
        <v>23</v>
      </c>
      <c r="D39" s="28">
        <v>1001022656948</v>
      </c>
      <c r="E39" s="24">
        <v>30</v>
      </c>
      <c r="F39" s="23"/>
      <c r="G39" s="23">
        <f t="shared" si="2"/>
        <v>30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RIGHT(D40:D173,4)</f>
        <v>6955</v>
      </c>
      <c r="B40" s="27" t="s">
        <v>53</v>
      </c>
      <c r="C40" s="30" t="s">
        <v>23</v>
      </c>
      <c r="D40" s="28">
        <v>1001022376955</v>
      </c>
      <c r="E40" s="24">
        <v>650</v>
      </c>
      <c r="F40" s="23"/>
      <c r="G40" s="23">
        <f t="shared" si="2"/>
        <v>650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RIGHT(D41:D171,4)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RIGHT(D42:D170,4)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RIGHT(D43:D173,4)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RIGHT(D44:D174,4)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RIGHT(D45:D177,4)</f>
        <v>6829</v>
      </c>
      <c r="B45" s="27" t="s">
        <v>58</v>
      </c>
      <c r="C45" s="31" t="s">
        <v>23</v>
      </c>
      <c r="D45" s="28">
        <v>1001024976829</v>
      </c>
      <c r="E45" s="24">
        <v>300</v>
      </c>
      <c r="F45" s="23"/>
      <c r="G45" s="23">
        <f>E45</f>
        <v>300</v>
      </c>
      <c r="H45" s="14"/>
      <c r="I45" s="14"/>
      <c r="J45" s="39"/>
    </row>
    <row r="46" spans="1:11" ht="16.5" customHeight="1" x14ac:dyDescent="0.25">
      <c r="A46" s="94" t="str">
        <f>RIGHT(D46:D182,4)</f>
        <v>6854</v>
      </c>
      <c r="B46" s="27" t="s">
        <v>59</v>
      </c>
      <c r="C46" s="33" t="s">
        <v>26</v>
      </c>
      <c r="D46" s="28">
        <v>1001022656854</v>
      </c>
      <c r="E46" s="24">
        <v>180</v>
      </c>
      <c r="F46" s="23"/>
      <c r="G46" s="23">
        <f>E46*0.6</f>
        <v>108</v>
      </c>
      <c r="H46" s="14"/>
      <c r="I46" s="14"/>
      <c r="J46" s="39"/>
    </row>
    <row r="47" spans="1:11" ht="16.5" customHeight="1" x14ac:dyDescent="0.25">
      <c r="A47" s="94" t="str">
        <f>RIGHT(D47:D183,4)</f>
        <v>6852</v>
      </c>
      <c r="B47" s="27" t="s">
        <v>60</v>
      </c>
      <c r="C47" s="33" t="s">
        <v>26</v>
      </c>
      <c r="D47" s="28">
        <v>1001022656852</v>
      </c>
      <c r="E47" s="24">
        <v>1600</v>
      </c>
      <c r="F47" s="23"/>
      <c r="G47" s="23">
        <f>E47*0.35</f>
        <v>560</v>
      </c>
      <c r="H47" s="14"/>
      <c r="I47" s="14"/>
      <c r="J47" s="39"/>
    </row>
    <row r="48" spans="1:11" ht="16.5" customHeight="1" x14ac:dyDescent="0.25">
      <c r="A48" s="94" t="str">
        <f>RIGHT(D48:D184,4)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RIGHT(D49:D185,4)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RIGHT(D50:D184,4)</f>
        <v>6303</v>
      </c>
      <c r="B50" s="70" t="s">
        <v>64</v>
      </c>
      <c r="C50" s="30" t="s">
        <v>23</v>
      </c>
      <c r="D50" s="28">
        <v>1001022726303</v>
      </c>
      <c r="E50" s="24">
        <v>260</v>
      </c>
      <c r="F50" s="23">
        <v>1.0666666666666671</v>
      </c>
      <c r="G50" s="23">
        <f>E50</f>
        <v>260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RIGHT(D51:D185,4)</f>
        <v>6777</v>
      </c>
      <c r="B51" s="70" t="s">
        <v>65</v>
      </c>
      <c r="C51" s="33" t="s">
        <v>26</v>
      </c>
      <c r="D51" s="28">
        <v>1001025506777</v>
      </c>
      <c r="E51" s="24">
        <v>960</v>
      </c>
      <c r="F51" s="23"/>
      <c r="G51" s="23">
        <f>E51*0.4</f>
        <v>384</v>
      </c>
      <c r="H51" s="14"/>
      <c r="I51" s="14"/>
      <c r="J51" s="39"/>
      <c r="K51" s="82"/>
    </row>
    <row r="52" spans="1:11" ht="16.5" customHeight="1" x14ac:dyDescent="0.25">
      <c r="A52" s="94" t="str">
        <f>RIGHT(D52:D185,4)</f>
        <v>6726</v>
      </c>
      <c r="B52" s="45" t="s">
        <v>66</v>
      </c>
      <c r="C52" s="33" t="s">
        <v>26</v>
      </c>
      <c r="D52" s="28">
        <v>1001022466726</v>
      </c>
      <c r="E52" s="24">
        <v>1100</v>
      </c>
      <c r="F52" s="23">
        <v>0.45</v>
      </c>
      <c r="G52" s="23">
        <f>E52*0.41</f>
        <v>451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RIGHT(D53:D186,4)</f>
        <v>6762</v>
      </c>
      <c r="B53" s="45" t="s">
        <v>67</v>
      </c>
      <c r="C53" s="33" t="s">
        <v>26</v>
      </c>
      <c r="D53" s="28">
        <v>1001020846762</v>
      </c>
      <c r="E53" s="24">
        <v>240</v>
      </c>
      <c r="F53" s="23">
        <v>0.41</v>
      </c>
      <c r="G53" s="23">
        <f>E53*F53</f>
        <v>98.399999999999991</v>
      </c>
      <c r="H53" s="14"/>
      <c r="I53" s="14"/>
      <c r="J53" s="39"/>
    </row>
    <row r="54" spans="1:11" ht="16.5" customHeight="1" x14ac:dyDescent="0.25">
      <c r="A54" s="94" t="str">
        <f>RIGHT(D54:D186,4)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RIGHT(D55:D187,4)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RIGHT(D57:D190,4)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RIGHT(D58:D191,4)</f>
        <v>6767</v>
      </c>
      <c r="B58" s="45" t="s">
        <v>72</v>
      </c>
      <c r="C58" s="30" t="s">
        <v>23</v>
      </c>
      <c r="D58" s="28">
        <v>1001023696767</v>
      </c>
      <c r="E58" s="24">
        <v>10</v>
      </c>
      <c r="F58" s="23"/>
      <c r="G58" s="23">
        <f>E58</f>
        <v>10</v>
      </c>
      <c r="H58" s="14"/>
      <c r="I58" s="14"/>
      <c r="J58" s="39"/>
    </row>
    <row r="59" spans="1:11" ht="16.5" customHeight="1" x14ac:dyDescent="0.25">
      <c r="A59" s="94" t="str">
        <f>RIGHT(D59:D191,4)</f>
        <v>6765</v>
      </c>
      <c r="B59" s="45" t="s">
        <v>73</v>
      </c>
      <c r="C59" s="33" t="s">
        <v>26</v>
      </c>
      <c r="D59" s="28">
        <v>1001023696765</v>
      </c>
      <c r="E59" s="24">
        <v>360</v>
      </c>
      <c r="F59" s="23"/>
      <c r="G59" s="23">
        <f>E59*0.36</f>
        <v>129.6</v>
      </c>
      <c r="H59" s="14"/>
      <c r="I59" s="14"/>
      <c r="J59" s="39"/>
    </row>
    <row r="60" spans="1:11" ht="16.5" customHeight="1" x14ac:dyDescent="0.25">
      <c r="A60" s="94" t="str">
        <f>RIGHT(D60:D192,4)</f>
        <v>6909</v>
      </c>
      <c r="B60" s="45" t="s">
        <v>74</v>
      </c>
      <c r="C60" s="33" t="s">
        <v>26</v>
      </c>
      <c r="D60" s="28">
        <v>1001025766909</v>
      </c>
      <c r="E60" s="24">
        <v>120</v>
      </c>
      <c r="F60" s="23">
        <v>0.33</v>
      </c>
      <c r="G60" s="23">
        <f>E60*F60</f>
        <v>39.6</v>
      </c>
      <c r="H60" s="14"/>
      <c r="I60" s="14"/>
      <c r="J60" s="39"/>
    </row>
    <row r="61" spans="1:11" ht="16.5" customHeight="1" x14ac:dyDescent="0.25">
      <c r="A61" s="94" t="str">
        <f>RIGHT(D61:D191,4)</f>
        <v>6722</v>
      </c>
      <c r="B61" s="45" t="s">
        <v>75</v>
      </c>
      <c r="C61" s="33" t="s">
        <v>26</v>
      </c>
      <c r="D61" s="28">
        <v>1001022376722</v>
      </c>
      <c r="E61" s="24">
        <v>6000</v>
      </c>
      <c r="F61" s="23">
        <v>0.41</v>
      </c>
      <c r="G61" s="23">
        <f>E61*0.41</f>
        <v>2460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RIGHT(D62:D192,4)</f>
        <v>6837</v>
      </c>
      <c r="B62" s="45" t="s">
        <v>76</v>
      </c>
      <c r="C62" s="33" t="s">
        <v>26</v>
      </c>
      <c r="D62" s="28">
        <v>1001022556837</v>
      </c>
      <c r="E62" s="24">
        <v>600</v>
      </c>
      <c r="F62" s="23">
        <v>0.4</v>
      </c>
      <c r="G62" s="23">
        <f>E62*0.4</f>
        <v>240</v>
      </c>
      <c r="H62" s="14"/>
      <c r="I62" s="14"/>
      <c r="J62" s="39"/>
    </row>
    <row r="63" spans="1:11" s="15" customFormat="1" ht="16.5" customHeight="1" x14ac:dyDescent="0.25">
      <c r="A63" s="94" t="str">
        <f>RIGHT(D63:D194,4)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RIGHT(D64:D195,4)</f>
        <v>6713</v>
      </c>
      <c r="B64" s="27" t="s">
        <v>78</v>
      </c>
      <c r="C64" s="35" t="s">
        <v>26</v>
      </c>
      <c r="D64" s="28">
        <v>1001022246713</v>
      </c>
      <c r="E64" s="24">
        <v>880</v>
      </c>
      <c r="F64" s="23"/>
      <c r="G64" s="23">
        <f>E64*0.41</f>
        <v>360.79999999999995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RIGHT(D65:D191,4)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RIGHT(D66:D192,4)</f>
        <v>5698</v>
      </c>
      <c r="B66" s="46" t="s">
        <v>80</v>
      </c>
      <c r="C66" s="30" t="s">
        <v>23</v>
      </c>
      <c r="D66" s="28">
        <v>1001034065698</v>
      </c>
      <c r="E66" s="24">
        <v>200</v>
      </c>
      <c r="F66" s="23">
        <v>1.013333333333333</v>
      </c>
      <c r="G66" s="23">
        <f>E66</f>
        <v>200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RIGHT(D67:D195,4)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RIGHT(D68:D196,4)</f>
        <v>6653</v>
      </c>
      <c r="B68" s="46" t="s">
        <v>82</v>
      </c>
      <c r="C68" s="33" t="s">
        <v>26</v>
      </c>
      <c r="D68" s="28">
        <v>1001035276653</v>
      </c>
      <c r="E68" s="24">
        <v>40</v>
      </c>
      <c r="F68" s="23">
        <v>0.3</v>
      </c>
      <c r="G68" s="23">
        <f>F68*E68</f>
        <v>12</v>
      </c>
      <c r="H68" s="14"/>
      <c r="I68" s="14"/>
      <c r="J68" s="39"/>
    </row>
    <row r="69" spans="1:10" ht="16.5" customHeight="1" x14ac:dyDescent="0.25">
      <c r="A69" s="94" t="str">
        <f t="shared" ref="A69:A74" si="3">RIGHT(D69:D196,4)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3"/>
        <v>6527</v>
      </c>
      <c r="B70" s="46" t="s">
        <v>84</v>
      </c>
      <c r="C70" s="30" t="s">
        <v>23</v>
      </c>
      <c r="D70" s="28">
        <v>1001031076527</v>
      </c>
      <c r="E70" s="24">
        <v>350</v>
      </c>
      <c r="F70" s="23">
        <v>1.0166666666666671</v>
      </c>
      <c r="G70" s="23">
        <f>E70</f>
        <v>350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3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3"/>
        <v>6666</v>
      </c>
      <c r="B72" s="27" t="s">
        <v>86</v>
      </c>
      <c r="C72" s="33" t="s">
        <v>26</v>
      </c>
      <c r="D72" s="28">
        <v>1001302276666</v>
      </c>
      <c r="E72" s="24">
        <v>1200</v>
      </c>
      <c r="F72" s="23">
        <v>0.28000000000000003</v>
      </c>
      <c r="G72" s="23">
        <f>E72*0.28</f>
        <v>336.00000000000006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3"/>
        <v>6785</v>
      </c>
      <c r="B73" s="27" t="s">
        <v>87</v>
      </c>
      <c r="C73" s="33" t="s">
        <v>26</v>
      </c>
      <c r="D73" s="28">
        <v>1001300516785</v>
      </c>
      <c r="E73" s="24">
        <v>200</v>
      </c>
      <c r="F73" s="23"/>
      <c r="G73" s="23">
        <f>E73*0.33</f>
        <v>66</v>
      </c>
      <c r="H73" s="14"/>
      <c r="I73" s="14"/>
      <c r="J73" s="39"/>
    </row>
    <row r="74" spans="1:10" ht="16.5" customHeight="1" x14ac:dyDescent="0.25">
      <c r="A74" s="94" t="str">
        <f t="shared" si="3"/>
        <v>6415</v>
      </c>
      <c r="B74" s="27" t="s">
        <v>88</v>
      </c>
      <c r="C74" s="33" t="s">
        <v>26</v>
      </c>
      <c r="D74" s="28">
        <v>1001303636415</v>
      </c>
      <c r="E74" s="24">
        <v>90</v>
      </c>
      <c r="F74" s="23">
        <v>0.84</v>
      </c>
      <c r="G74" s="23">
        <f>F74*E74</f>
        <v>75.599999999999994</v>
      </c>
      <c r="H74" s="14"/>
      <c r="I74" s="14"/>
      <c r="J74" s="39"/>
    </row>
    <row r="75" spans="1:10" ht="16.5" customHeight="1" x14ac:dyDescent="0.25">
      <c r="A75" s="94" t="str">
        <f>RIGHT(D75:D201,4)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RIGHT(D76:D202,4)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RIGHT(D77:D202,4)</f>
        <v>6794</v>
      </c>
      <c r="B77" s="27" t="s">
        <v>91</v>
      </c>
      <c r="C77" s="33" t="s">
        <v>23</v>
      </c>
      <c r="D77" s="28">
        <v>1001303636794</v>
      </c>
      <c r="E77" s="24">
        <v>20</v>
      </c>
      <c r="F77" s="23"/>
      <c r="G77" s="23">
        <f>E77</f>
        <v>20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RIGHT(D78:D200,4)</f>
        <v>6773</v>
      </c>
      <c r="B78" s="27" t="s">
        <v>92</v>
      </c>
      <c r="C78" s="33" t="s">
        <v>26</v>
      </c>
      <c r="D78" s="28">
        <v>1001303106773</v>
      </c>
      <c r="E78" s="24">
        <v>480</v>
      </c>
      <c r="F78" s="23">
        <v>0.28000000000000003</v>
      </c>
      <c r="G78" s="23">
        <f>E78*0.28</f>
        <v>134.4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RIGHT(D79:D203,4)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RIGHT(D80:D204,4)</f>
        <v>6683</v>
      </c>
      <c r="B80" s="27" t="s">
        <v>94</v>
      </c>
      <c r="C80" s="33" t="s">
        <v>26</v>
      </c>
      <c r="D80" s="28">
        <v>1001300386683</v>
      </c>
      <c r="E80" s="24">
        <v>2000</v>
      </c>
      <c r="F80" s="23">
        <v>0.35</v>
      </c>
      <c r="G80" s="23">
        <f>E80*0.35</f>
        <v>700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RIGHT(D81:D206,4)</f>
        <v>6793</v>
      </c>
      <c r="B81" s="27" t="s">
        <v>95</v>
      </c>
      <c r="C81" s="33" t="s">
        <v>26</v>
      </c>
      <c r="D81" s="28">
        <v>1001303636793</v>
      </c>
      <c r="E81" s="24">
        <v>360</v>
      </c>
      <c r="F81" s="23"/>
      <c r="G81" s="23">
        <f>E81*0.33</f>
        <v>118.80000000000001</v>
      </c>
      <c r="H81" s="14"/>
      <c r="I81" s="14"/>
      <c r="J81" s="39"/>
    </row>
    <row r="82" spans="1:10" ht="16.5" customHeight="1" x14ac:dyDescent="0.25">
      <c r="A82" s="94" t="str">
        <f>RIGHT(D82:D207,4)</f>
        <v>6795</v>
      </c>
      <c r="B82" s="27" t="s">
        <v>96</v>
      </c>
      <c r="C82" s="33" t="s">
        <v>26</v>
      </c>
      <c r="D82" s="28">
        <v>1001302596795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RIGHT(D83:D207,4)</f>
        <v>6807</v>
      </c>
      <c r="B83" s="27" t="s">
        <v>97</v>
      </c>
      <c r="C83" s="33" t="s">
        <v>26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RIGHT(D84:D207,4)</f>
        <v>6684</v>
      </c>
      <c r="B84" s="27" t="s">
        <v>98</v>
      </c>
      <c r="C84" s="33" t="s">
        <v>26</v>
      </c>
      <c r="D84" s="28">
        <v>1001304506684</v>
      </c>
      <c r="E84" s="24">
        <v>2000</v>
      </c>
      <c r="F84" s="23">
        <v>0.28000000000000003</v>
      </c>
      <c r="G84" s="23">
        <f>E84*0.28</f>
        <v>560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RIGHT(D85:D209,4)</f>
        <v>6787</v>
      </c>
      <c r="B85" s="27" t="s">
        <v>99</v>
      </c>
      <c r="C85" s="33" t="s">
        <v>26</v>
      </c>
      <c r="D85" s="28">
        <v>1001300456787</v>
      </c>
      <c r="E85" s="24">
        <v>120</v>
      </c>
      <c r="F85" s="23"/>
      <c r="G85" s="23">
        <f>E85*0.33</f>
        <v>39.6</v>
      </c>
      <c r="H85" s="14"/>
      <c r="I85" s="14"/>
      <c r="J85" s="39"/>
    </row>
    <row r="86" spans="1:10" ht="16.5" customHeight="1" x14ac:dyDescent="0.25">
      <c r="A86" s="94" t="str">
        <f>RIGHT(D86:D210,4)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RIGHT(D87:D211,4)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RIGHT(D88:D210,4)</f>
        <v>6689</v>
      </c>
      <c r="B88" s="64" t="s">
        <v>102</v>
      </c>
      <c r="C88" s="33" t="s">
        <v>26</v>
      </c>
      <c r="D88" s="28">
        <v>1001303986689</v>
      </c>
      <c r="E88" s="24">
        <v>2000</v>
      </c>
      <c r="F88" s="23">
        <v>0.35</v>
      </c>
      <c r="G88" s="23">
        <f>E88*0.35</f>
        <v>700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RIGHT(D89:D211,4)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RIGHT(D90:D212,4)</f>
        <v>5341</v>
      </c>
      <c r="B90" s="64" t="s">
        <v>104</v>
      </c>
      <c r="C90" s="30" t="s">
        <v>23</v>
      </c>
      <c r="D90" s="28">
        <v>1001053985341</v>
      </c>
      <c r="E90" s="24">
        <v>300</v>
      </c>
      <c r="F90" s="23">
        <v>0.71250000000000002</v>
      </c>
      <c r="G90" s="23">
        <f>E90</f>
        <v>300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RIGHT(D91:D213,4)</f>
        <v>6459</v>
      </c>
      <c r="B91" s="64" t="s">
        <v>105</v>
      </c>
      <c r="C91" s="33" t="s">
        <v>26</v>
      </c>
      <c r="D91" s="28">
        <v>1001214196459</v>
      </c>
      <c r="E91" s="24">
        <v>80</v>
      </c>
      <c r="F91" s="23">
        <v>0.1</v>
      </c>
      <c r="G91" s="23">
        <f>E91*F91</f>
        <v>8</v>
      </c>
      <c r="H91" s="14"/>
      <c r="I91" s="14"/>
      <c r="J91" s="39"/>
    </row>
    <row r="92" spans="1:10" ht="16.5" customHeight="1" x14ac:dyDescent="0.25">
      <c r="A92" s="94" t="str">
        <f>RIGHT(D92:D214,4)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RIGHT(D93:D212,4)</f>
        <v>6228</v>
      </c>
      <c r="B93" s="64" t="s">
        <v>107</v>
      </c>
      <c r="C93" s="33" t="s">
        <v>26</v>
      </c>
      <c r="D93" s="28">
        <v>1001225416228</v>
      </c>
      <c r="E93" s="24">
        <v>80</v>
      </c>
      <c r="F93" s="23"/>
      <c r="G93" s="23">
        <f>E93*0.09</f>
        <v>7.1999999999999993</v>
      </c>
      <c r="H93" s="14"/>
      <c r="I93" s="14"/>
      <c r="J93" s="39"/>
    </row>
    <row r="94" spans="1:10" ht="16.5" customHeight="1" x14ac:dyDescent="0.25">
      <c r="A94" s="94" t="str">
        <f>RIGHT(D94:D212,4)</f>
        <v>5544</v>
      </c>
      <c r="B94" s="27" t="s">
        <v>108</v>
      </c>
      <c r="C94" s="30" t="s">
        <v>23</v>
      </c>
      <c r="D94" s="28">
        <v>1001051875544</v>
      </c>
      <c r="E94" s="24">
        <v>350</v>
      </c>
      <c r="F94" s="23">
        <v>0.85</v>
      </c>
      <c r="G94" s="23">
        <f>E94</f>
        <v>350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4">RIGHT(D95:D214,4)</f>
        <v>6697</v>
      </c>
      <c r="B95" s="27" t="s">
        <v>109</v>
      </c>
      <c r="C95" s="36" t="s">
        <v>26</v>
      </c>
      <c r="D95" s="28">
        <v>1001301876697</v>
      </c>
      <c r="E95" s="24">
        <v>3200</v>
      </c>
      <c r="F95" s="23">
        <v>0.35</v>
      </c>
      <c r="G95" s="23">
        <f>E95*0.35</f>
        <v>1120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4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4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4"/>
        <v>6454</v>
      </c>
      <c r="B98" s="27" t="s">
        <v>112</v>
      </c>
      <c r="C98" s="33" t="s">
        <v>26</v>
      </c>
      <c r="D98" s="28">
        <v>1001201976454</v>
      </c>
      <c r="E98" s="24">
        <v>980</v>
      </c>
      <c r="F98" s="23">
        <v>0.1</v>
      </c>
      <c r="G98" s="23">
        <f>E98*0.1</f>
        <v>98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4"/>
        <v>6222</v>
      </c>
      <c r="B99" s="27" t="s">
        <v>113</v>
      </c>
      <c r="C99" s="33" t="s">
        <v>26</v>
      </c>
      <c r="D99" s="28">
        <v>1001205386222</v>
      </c>
      <c r="E99" s="24">
        <v>120</v>
      </c>
      <c r="F99" s="23"/>
      <c r="G99" s="23">
        <f>E99*0.09</f>
        <v>10.799999999999999</v>
      </c>
      <c r="H99" s="14"/>
      <c r="I99" s="14"/>
      <c r="J99" s="39"/>
    </row>
    <row r="100" spans="1:10" ht="16.5" customHeight="1" x14ac:dyDescent="0.25">
      <c r="A100" s="94" t="str">
        <f t="shared" si="4"/>
        <v>5931</v>
      </c>
      <c r="B100" s="27" t="s">
        <v>114</v>
      </c>
      <c r="C100" s="33" t="s">
        <v>26</v>
      </c>
      <c r="D100" s="28">
        <v>1001060755931</v>
      </c>
      <c r="E100" s="24">
        <v>400</v>
      </c>
      <c r="F100" s="23">
        <v>0.22</v>
      </c>
      <c r="G100" s="23">
        <f>E100*0.22</f>
        <v>88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RIGHT(D101:D221,4)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RIGHT(D102:D222,4)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6448</v>
      </c>
      <c r="B103" s="27" t="s">
        <v>117</v>
      </c>
      <c r="C103" s="33" t="s">
        <v>26</v>
      </c>
      <c r="D103" s="28">
        <v>1001234146448</v>
      </c>
      <c r="E103" s="24"/>
      <c r="F103" s="23">
        <v>0.1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6221</v>
      </c>
      <c r="B104" s="27" t="s">
        <v>118</v>
      </c>
      <c r="C104" s="33" t="s">
        <v>26</v>
      </c>
      <c r="D104" s="28">
        <v>1001205376221</v>
      </c>
      <c r="E104" s="24"/>
      <c r="F104" s="23">
        <v>0.09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RIGHT(D105:D224,4)</f>
        <v>5679</v>
      </c>
      <c r="B105" s="27" t="s">
        <v>119</v>
      </c>
      <c r="C105" s="33" t="s">
        <v>26</v>
      </c>
      <c r="D105" s="28">
        <v>1001190765679</v>
      </c>
      <c r="E105" s="24">
        <v>80</v>
      </c>
      <c r="F105" s="23">
        <v>0.15</v>
      </c>
      <c r="G105" s="23">
        <f>F105*E105</f>
        <v>12</v>
      </c>
      <c r="H105" s="14"/>
      <c r="I105" s="14"/>
      <c r="J105" s="39"/>
    </row>
    <row r="106" spans="1:10" ht="16.5" customHeight="1" x14ac:dyDescent="0.25">
      <c r="A106" s="94" t="str">
        <f>RIGHT(D106:D226,4)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RIGHT(D107:D227,4)</f>
        <v>3684</v>
      </c>
      <c r="B107" s="27" t="s">
        <v>121</v>
      </c>
      <c r="C107" s="33" t="s">
        <v>26</v>
      </c>
      <c r="D107" s="28">
        <v>1001062353684</v>
      </c>
      <c r="E107" s="24"/>
      <c r="F107" s="23">
        <v>0.25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RIGHT(D108:D227,4)</f>
        <v>5682</v>
      </c>
      <c r="B108" s="27" t="s">
        <v>122</v>
      </c>
      <c r="C108" s="33" t="s">
        <v>26</v>
      </c>
      <c r="D108" s="28">
        <v>1001193115682</v>
      </c>
      <c r="E108" s="24">
        <v>800</v>
      </c>
      <c r="F108" s="23">
        <v>0.12</v>
      </c>
      <c r="G108" s="23">
        <f>E108*0.12</f>
        <v>96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RIGHT(D109:D230,4)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RIGHT(D110:D231,4)</f>
        <v>3680</v>
      </c>
      <c r="B110" s="27" t="s">
        <v>124</v>
      </c>
      <c r="C110" s="30" t="s">
        <v>23</v>
      </c>
      <c r="D110" s="28">
        <v>1001062353680</v>
      </c>
      <c r="E110" s="24">
        <v>30</v>
      </c>
      <c r="F110" s="23"/>
      <c r="G110" s="23">
        <f>E110</f>
        <v>30</v>
      </c>
      <c r="H110" s="14"/>
      <c r="I110" s="14"/>
      <c r="J110" s="39"/>
    </row>
    <row r="111" spans="1:10" ht="16.5" customHeight="1" x14ac:dyDescent="0.25">
      <c r="A111" s="94" t="str">
        <f>RIGHT(D111:D231,4)</f>
        <v>5483</v>
      </c>
      <c r="B111" s="27" t="s">
        <v>125</v>
      </c>
      <c r="C111" s="33" t="s">
        <v>26</v>
      </c>
      <c r="D111" s="28">
        <v>1001062505483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thickBot="1" x14ac:dyDescent="0.3">
      <c r="A112" s="94" t="str">
        <f>RIGHT(D112:D232,4)</f>
        <v>6453</v>
      </c>
      <c r="B112" s="27" t="s">
        <v>126</v>
      </c>
      <c r="C112" s="33" t="s">
        <v>26</v>
      </c>
      <c r="D112" s="28">
        <v>1001202506453</v>
      </c>
      <c r="E112" s="24">
        <v>420</v>
      </c>
      <c r="F112" s="23">
        <v>0.1</v>
      </c>
      <c r="G112" s="23">
        <f>E112*0.1</f>
        <v>42</v>
      </c>
      <c r="H112" s="14">
        <v>0.8</v>
      </c>
      <c r="I112" s="14">
        <v>60</v>
      </c>
      <c r="J112" s="39"/>
    </row>
    <row r="113" spans="1:10" ht="16.5" customHeight="1" thickTop="1" thickBot="1" x14ac:dyDescent="0.3">
      <c r="A113" s="94" t="str">
        <f>RIGHT(D113:D233,4)</f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4" t="str">
        <f>RIGHT(D114:D237,4)</f>
        <v>6470</v>
      </c>
      <c r="B114" s="29" t="s">
        <v>128</v>
      </c>
      <c r="C114" s="32" t="s">
        <v>23</v>
      </c>
      <c r="D114" s="80">
        <v>1001092436470</v>
      </c>
      <c r="E114" s="24">
        <v>40</v>
      </c>
      <c r="F114" s="23"/>
      <c r="G114" s="23">
        <f>E114</f>
        <v>40</v>
      </c>
      <c r="H114" s="14"/>
      <c r="I114" s="14"/>
      <c r="J114" s="39"/>
    </row>
    <row r="115" spans="1:10" ht="16.5" customHeight="1" x14ac:dyDescent="0.25">
      <c r="A115" s="94" t="str">
        <f>RIGHT(D115:D238,4)</f>
        <v>6495</v>
      </c>
      <c r="B115" s="29" t="s">
        <v>129</v>
      </c>
      <c r="C115" s="32" t="s">
        <v>26</v>
      </c>
      <c r="D115" s="80">
        <v>1001092436495</v>
      </c>
      <c r="E115" s="24">
        <v>150</v>
      </c>
      <c r="F115" s="23">
        <v>0.3</v>
      </c>
      <c r="G115" s="23">
        <f>F115*E115</f>
        <v>45</v>
      </c>
      <c r="H115" s="14"/>
      <c r="I115" s="14"/>
      <c r="J115" s="39"/>
    </row>
    <row r="116" spans="1:10" ht="16.5" customHeight="1" x14ac:dyDescent="0.25">
      <c r="A116" s="94" t="str">
        <f>RIGHT(D116:D238,4)</f>
        <v>6866</v>
      </c>
      <c r="B116" s="29" t="s">
        <v>130</v>
      </c>
      <c r="C116" s="32" t="s">
        <v>23</v>
      </c>
      <c r="D116" s="80">
        <v>1001095716866</v>
      </c>
      <c r="E116" s="24">
        <v>120</v>
      </c>
      <c r="F116" s="23"/>
      <c r="G116" s="23">
        <f>E116</f>
        <v>120</v>
      </c>
      <c r="H116" s="14"/>
      <c r="I116" s="14"/>
      <c r="J116" s="39"/>
    </row>
    <row r="117" spans="1:10" ht="16.5" customHeight="1" thickBot="1" x14ac:dyDescent="0.3">
      <c r="A117" s="94" t="str">
        <f>RIGHT(D117:D235,4)</f>
        <v>3215</v>
      </c>
      <c r="B117" s="27" t="s">
        <v>131</v>
      </c>
      <c r="C117" s="37" t="s">
        <v>26</v>
      </c>
      <c r="D117" s="51">
        <v>1001094053215</v>
      </c>
      <c r="E117" s="24">
        <v>400</v>
      </c>
      <c r="F117" s="23">
        <v>0.4</v>
      </c>
      <c r="G117" s="23">
        <f>E117*0.4</f>
        <v>160</v>
      </c>
      <c r="H117" s="14">
        <v>3.2</v>
      </c>
      <c r="I117" s="14">
        <v>60</v>
      </c>
      <c r="J117" s="39"/>
    </row>
    <row r="118" spans="1:10" ht="16.5" customHeight="1" thickTop="1" thickBot="1" x14ac:dyDescent="0.3">
      <c r="A118" s="94" t="str">
        <f>RIGHT(D118:D238,4)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RIGHT(D119:D241,4)</f>
        <v>6206</v>
      </c>
      <c r="B119" s="47" t="s">
        <v>133</v>
      </c>
      <c r="C119" s="35" t="s">
        <v>26</v>
      </c>
      <c r="D119" s="28">
        <v>1001084216206</v>
      </c>
      <c r="E119" s="24"/>
      <c r="F119" s="23">
        <v>0.3</v>
      </c>
      <c r="G119" s="23">
        <f>E119*0.3</f>
        <v>0</v>
      </c>
      <c r="H119" s="14">
        <v>1.8</v>
      </c>
      <c r="I119" s="14">
        <v>30</v>
      </c>
      <c r="J119" s="39"/>
    </row>
    <row r="120" spans="1:10" ht="16.5" customHeight="1" x14ac:dyDescent="0.25">
      <c r="A120" s="94" t="str">
        <f>RIGHT(D120:D242,4)</f>
        <v>4691</v>
      </c>
      <c r="B120" s="47" t="s">
        <v>134</v>
      </c>
      <c r="C120" s="35" t="s">
        <v>26</v>
      </c>
      <c r="D120" s="28">
        <v>1001083424691</v>
      </c>
      <c r="E120" s="24">
        <v>80</v>
      </c>
      <c r="F120" s="23">
        <v>0.3</v>
      </c>
      <c r="G120" s="23">
        <f t="shared" ref="G120:G126" si="5">F120*E120</f>
        <v>24</v>
      </c>
      <c r="H120" s="14"/>
      <c r="I120" s="14"/>
      <c r="J120" s="93"/>
    </row>
    <row r="121" spans="1:10" ht="16.5" customHeight="1" x14ac:dyDescent="0.25">
      <c r="A121" s="94" t="str">
        <f>RIGHT(D121:D243,4)</f>
        <v>6200</v>
      </c>
      <c r="B121" s="47" t="s">
        <v>135</v>
      </c>
      <c r="C121" s="35" t="s">
        <v>26</v>
      </c>
      <c r="D121" s="28">
        <v>1001085636200</v>
      </c>
      <c r="E121" s="24">
        <v>240</v>
      </c>
      <c r="F121" s="23">
        <v>0.3</v>
      </c>
      <c r="G121" s="23">
        <f t="shared" si="5"/>
        <v>72</v>
      </c>
      <c r="H121" s="14"/>
      <c r="I121" s="14"/>
      <c r="J121" s="93"/>
    </row>
    <row r="122" spans="1:10" ht="16.5" customHeight="1" x14ac:dyDescent="0.25">
      <c r="A122" s="94" t="str">
        <f>RIGHT(D122:D244,4)</f>
        <v>6842</v>
      </c>
      <c r="B122" s="47" t="s">
        <v>136</v>
      </c>
      <c r="C122" s="35" t="s">
        <v>26</v>
      </c>
      <c r="D122" s="28">
        <v>1001080216842</v>
      </c>
      <c r="E122" s="24"/>
      <c r="F122" s="23">
        <v>0.3</v>
      </c>
      <c r="G122" s="23">
        <f t="shared" si="5"/>
        <v>0</v>
      </c>
      <c r="H122" s="14"/>
      <c r="I122" s="14"/>
      <c r="J122" s="93"/>
    </row>
    <row r="123" spans="1:10" ht="16.5" customHeight="1" x14ac:dyDescent="0.25">
      <c r="A123" s="94" t="str">
        <f>RIGHT(D123:D244,4)</f>
        <v>6492</v>
      </c>
      <c r="B123" s="47" t="s">
        <v>137</v>
      </c>
      <c r="C123" s="35" t="s">
        <v>26</v>
      </c>
      <c r="D123" s="28">
        <v>1001084226492</v>
      </c>
      <c r="E123" s="24"/>
      <c r="F123" s="23">
        <v>0.3</v>
      </c>
      <c r="G123" s="23">
        <f t="shared" si="5"/>
        <v>0</v>
      </c>
      <c r="H123" s="14"/>
      <c r="I123" s="14"/>
      <c r="J123" s="93"/>
    </row>
    <row r="124" spans="1:10" ht="16.5" customHeight="1" x14ac:dyDescent="0.25">
      <c r="A124" s="94" t="str">
        <f>RIGHT(D124:D242,4)</f>
        <v>6279</v>
      </c>
      <c r="B124" s="47" t="s">
        <v>138</v>
      </c>
      <c r="C124" s="35" t="s">
        <v>26</v>
      </c>
      <c r="D124" s="28">
        <v>1001220286279</v>
      </c>
      <c r="E124" s="24"/>
      <c r="F124" s="23">
        <v>0.15</v>
      </c>
      <c r="G124" s="23">
        <f t="shared" si="5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4786</v>
      </c>
      <c r="B125" s="47" t="s">
        <v>139</v>
      </c>
      <c r="C125" s="35" t="s">
        <v>26</v>
      </c>
      <c r="D125" s="28">
        <v>1001053944786</v>
      </c>
      <c r="E125" s="24">
        <v>60</v>
      </c>
      <c r="F125" s="23">
        <v>7.0000000000000007E-2</v>
      </c>
      <c r="G125" s="23">
        <f t="shared" si="5"/>
        <v>4.2</v>
      </c>
      <c r="H125" s="14"/>
      <c r="I125" s="14"/>
      <c r="J125" s="93"/>
    </row>
    <row r="126" spans="1:10" ht="16.5" customHeight="1" x14ac:dyDescent="0.25">
      <c r="A126" s="94" t="str">
        <f>RIGHT(D126:D244,4)</f>
        <v>6921</v>
      </c>
      <c r="B126" s="27" t="s">
        <v>140</v>
      </c>
      <c r="C126" s="33" t="s">
        <v>26</v>
      </c>
      <c r="D126" s="28">
        <v>1001223296921</v>
      </c>
      <c r="E126" s="24">
        <v>240</v>
      </c>
      <c r="F126" s="23">
        <v>0.14000000000000001</v>
      </c>
      <c r="G126" s="23">
        <f t="shared" si="5"/>
        <v>33.6</v>
      </c>
      <c r="H126" s="14"/>
      <c r="I126" s="14"/>
      <c r="J126" s="39"/>
    </row>
    <row r="127" spans="1:10" ht="16.5" customHeight="1" thickBot="1" x14ac:dyDescent="0.3">
      <c r="A127" s="94" t="str">
        <f>RIGHT(D127:D242,4)</f>
        <v>6919</v>
      </c>
      <c r="B127" s="47" t="s">
        <v>141</v>
      </c>
      <c r="C127" s="35" t="s">
        <v>26</v>
      </c>
      <c r="D127" s="28">
        <v>1001223296919</v>
      </c>
      <c r="E127" s="24">
        <v>240</v>
      </c>
      <c r="F127" s="23"/>
      <c r="G127" s="23">
        <f>E127*0.18</f>
        <v>43.199999999999996</v>
      </c>
      <c r="H127" s="14"/>
      <c r="I127" s="14"/>
      <c r="J127" s="93"/>
    </row>
    <row r="128" spans="1:10" ht="16.5" customHeight="1" thickTop="1" thickBot="1" x14ac:dyDescent="0.3">
      <c r="A128" s="94" t="str">
        <f>RIGHT(D128:D243,4)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thickBot="1" x14ac:dyDescent="0.3">
      <c r="A129" s="94" t="str">
        <f>RIGHT(D129:D246,4)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x14ac:dyDescent="0.25">
      <c r="A130" s="94" t="str">
        <f>RIGHT(D130:D247,4)</f>
        <v>6314</v>
      </c>
      <c r="B130" s="47" t="s">
        <v>144</v>
      </c>
      <c r="C130" s="33" t="s">
        <v>26</v>
      </c>
      <c r="D130" s="28">
        <v>1002112606314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x14ac:dyDescent="0.25">
      <c r="A131" s="94" t="str">
        <f>RIGHT(D131:D248,4)</f>
        <v>6155</v>
      </c>
      <c r="B131" s="47" t="s">
        <v>145</v>
      </c>
      <c r="C131" s="33" t="s">
        <v>26</v>
      </c>
      <c r="D131" s="28">
        <v>1002115036155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x14ac:dyDescent="0.25">
      <c r="A132" s="94" t="str">
        <f>RIGHT(D132:D249,4)</f>
        <v>6157</v>
      </c>
      <c r="B132" s="47" t="s">
        <v>146</v>
      </c>
      <c r="C132" s="33" t="s">
        <v>26</v>
      </c>
      <c r="D132" s="28">
        <v>1002115056157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thickBot="1" x14ac:dyDescent="0.3">
      <c r="A133" s="94" t="str">
        <f t="shared" ref="A133:A144" si="6">RIGHT(D133:D248,4)</f>
        <v>6313</v>
      </c>
      <c r="B133" s="47" t="s">
        <v>147</v>
      </c>
      <c r="C133" s="36" t="s">
        <v>26</v>
      </c>
      <c r="D133" s="28">
        <v>1002112606313</v>
      </c>
      <c r="E133" s="24"/>
      <c r="F133" s="23">
        <v>0.9</v>
      </c>
      <c r="G133" s="23">
        <f>E133*0.9</f>
        <v>0</v>
      </c>
      <c r="H133" s="14">
        <v>9</v>
      </c>
      <c r="I133" s="72">
        <v>120</v>
      </c>
      <c r="J133" s="39"/>
    </row>
    <row r="134" spans="1:11" ht="16.5" customHeight="1" thickTop="1" thickBot="1" x14ac:dyDescent="0.3">
      <c r="A134" s="94" t="str">
        <f t="shared" si="6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6"/>
        <v>4945</v>
      </c>
      <c r="B135" s="47" t="s">
        <v>149</v>
      </c>
      <c r="C135" s="36" t="s">
        <v>26</v>
      </c>
      <c r="D135" s="28">
        <v>1002151784945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thickTop="1" thickBot="1" x14ac:dyDescent="0.3">
      <c r="A136" s="94" t="str">
        <f t="shared" si="6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s="88" customFormat="1" ht="16.5" customHeight="1" thickTop="1" thickBot="1" x14ac:dyDescent="0.3">
      <c r="A137" s="94" t="str">
        <f t="shared" si="6"/>
        <v>4956</v>
      </c>
      <c r="B137" s="89" t="s">
        <v>151</v>
      </c>
      <c r="C137" s="90" t="s">
        <v>26</v>
      </c>
      <c r="D137" s="83">
        <v>1002133974956</v>
      </c>
      <c r="E137" s="84"/>
      <c r="F137" s="85">
        <v>0.42</v>
      </c>
      <c r="G137" s="85">
        <f>E137*0.42</f>
        <v>0</v>
      </c>
      <c r="H137" s="86">
        <v>4.2</v>
      </c>
      <c r="I137" s="91">
        <v>120</v>
      </c>
      <c r="J137" s="86"/>
      <c r="K137" s="87"/>
    </row>
    <row r="138" spans="1:11" ht="16.5" customHeight="1" thickTop="1" x14ac:dyDescent="0.25">
      <c r="A138" s="94" t="str">
        <f t="shared" si="6"/>
        <v>1762</v>
      </c>
      <c r="B138" s="47" t="s">
        <v>152</v>
      </c>
      <c r="C138" s="33" t="s">
        <v>26</v>
      </c>
      <c r="D138" s="28">
        <v>1002131151762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Bot="1" x14ac:dyDescent="0.3">
      <c r="A139" s="94" t="str">
        <f t="shared" si="6"/>
        <v>1764</v>
      </c>
      <c r="B139" s="47" t="s">
        <v>153</v>
      </c>
      <c r="C139" s="36" t="s">
        <v>26</v>
      </c>
      <c r="D139" s="28">
        <v>1002131181764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Top="1" thickBot="1" x14ac:dyDescent="0.3">
      <c r="A140" s="94" t="str">
        <f t="shared" si="6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6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6"/>
        <v>6004</v>
      </c>
      <c r="B142" s="47" t="s">
        <v>156</v>
      </c>
      <c r="C142" s="36" t="s">
        <v>26</v>
      </c>
      <c r="D142" s="68" t="s">
        <v>157</v>
      </c>
      <c r="E142" s="24"/>
      <c r="F142" s="23">
        <v>1</v>
      </c>
      <c r="G142" s="23">
        <f>E142*1</f>
        <v>0</v>
      </c>
      <c r="H142" s="14">
        <v>8</v>
      </c>
      <c r="I142" s="72">
        <v>120</v>
      </c>
      <c r="J142" s="39"/>
    </row>
    <row r="143" spans="1:11" ht="15.75" customHeight="1" thickTop="1" x14ac:dyDescent="0.25">
      <c r="A143" s="94" t="str">
        <f t="shared" si="6"/>
        <v>5417</v>
      </c>
      <c r="B143" s="47" t="s">
        <v>158</v>
      </c>
      <c r="C143" s="30" t="s">
        <v>23</v>
      </c>
      <c r="D143" s="68" t="s">
        <v>159</v>
      </c>
      <c r="E143" s="24"/>
      <c r="F143" s="23">
        <v>2</v>
      </c>
      <c r="G143" s="23">
        <f>E143*1</f>
        <v>0</v>
      </c>
      <c r="H143" s="14">
        <v>6</v>
      </c>
      <c r="I143" s="72">
        <v>90</v>
      </c>
      <c r="J143" s="39"/>
    </row>
    <row r="144" spans="1:11" ht="15.75" customHeight="1" thickBot="1" x14ac:dyDescent="0.3">
      <c r="A144" s="94" t="str">
        <f t="shared" si="6"/>
        <v>6019</v>
      </c>
      <c r="B144" s="47" t="s">
        <v>160</v>
      </c>
      <c r="C144" s="36" t="s">
        <v>26</v>
      </c>
      <c r="D144" s="69" t="s">
        <v>161</v>
      </c>
      <c r="E144" s="24"/>
      <c r="F144" s="23">
        <v>1</v>
      </c>
      <c r="G144" s="23">
        <f>E144*1</f>
        <v>0</v>
      </c>
      <c r="H144" s="14">
        <v>12</v>
      </c>
      <c r="I144" s="72">
        <v>120</v>
      </c>
      <c r="J144" s="39"/>
    </row>
    <row r="145" spans="1:10" ht="16.5" customHeight="1" thickTop="1" thickBot="1" x14ac:dyDescent="0.3">
      <c r="A145" s="77"/>
      <c r="B145" s="77" t="s">
        <v>162</v>
      </c>
      <c r="C145" s="16"/>
      <c r="D145" s="48"/>
      <c r="E145" s="17">
        <f>SUM(E5:E144)</f>
        <v>40220</v>
      </c>
      <c r="F145" s="17">
        <f>SUM(F10:F144)</f>
        <v>37.075833333333343</v>
      </c>
      <c r="G145" s="17">
        <f>SUM(G11:G144)</f>
        <v>17008.2</v>
      </c>
      <c r="H145" s="17">
        <f>SUM(H10:H141)</f>
        <v>144.24999999999994</v>
      </c>
      <c r="I145" s="17"/>
      <c r="J145" s="17"/>
    </row>
    <row r="146" spans="1:10" ht="15.75" customHeight="1" thickTop="1" x14ac:dyDescent="0.25">
      <c r="B146" s="53"/>
      <c r="C146" s="18"/>
      <c r="D146" s="52"/>
      <c r="F146" s="19"/>
      <c r="G146" s="19"/>
      <c r="H146" s="20"/>
      <c r="I146" s="20"/>
      <c r="J146" s="21"/>
    </row>
    <row r="147" spans="1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</sheetData>
  <autoFilter ref="A9:J145"/>
  <mergeCells count="2">
    <mergeCell ref="E1:J1"/>
    <mergeCell ref="G3:J3"/>
  </mergeCells>
  <dataValidations disablePrompts="1" count="2">
    <dataValidation type="textLength" operator="lessThanOrEqual" showInputMessage="1" showErrorMessage="1" sqref="B138">
      <formula1>40</formula1>
    </dataValidation>
    <dataValidation type="textLength" operator="equal" showInputMessage="1" showErrorMessage="1" sqref="D142:D14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131</v>
      </c>
    </row>
    <row r="2" spans="2:3" x14ac:dyDescent="0.25">
      <c r="B2" s="58" t="s">
        <v>163</v>
      </c>
      <c r="C2" s="81"/>
    </row>
    <row r="3" spans="2:3" x14ac:dyDescent="0.25">
      <c r="B3" s="27" t="s">
        <v>164</v>
      </c>
      <c r="C3" s="63"/>
    </row>
    <row r="4" spans="2:3" x14ac:dyDescent="0.25">
      <c r="B4" s="44" t="s">
        <v>165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166</v>
      </c>
      <c r="C7" s="81"/>
    </row>
    <row r="8" spans="2:3" x14ac:dyDescent="0.25">
      <c r="B8" s="27" t="s">
        <v>35</v>
      </c>
    </row>
    <row r="9" spans="2:3" x14ac:dyDescent="0.25">
      <c r="B9" s="79" t="s">
        <v>167</v>
      </c>
      <c r="C9" s="81"/>
    </row>
    <row r="10" spans="2:3" x14ac:dyDescent="0.25">
      <c r="B10" s="29" t="s">
        <v>168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169</v>
      </c>
    </row>
    <row r="14" spans="2:3" x14ac:dyDescent="0.25">
      <c r="B14" s="27" t="s">
        <v>170</v>
      </c>
    </row>
    <row r="15" spans="2:3" x14ac:dyDescent="0.25">
      <c r="B15" s="58" t="s">
        <v>22</v>
      </c>
      <c r="C15" s="61"/>
    </row>
    <row r="16" spans="2:3" x14ac:dyDescent="0.25">
      <c r="B16" s="58" t="s">
        <v>171</v>
      </c>
      <c r="C16" s="61"/>
    </row>
    <row r="17" spans="2:3" x14ac:dyDescent="0.25">
      <c r="B17" s="27" t="s">
        <v>172</v>
      </c>
    </row>
    <row r="18" spans="2:3" x14ac:dyDescent="0.25">
      <c r="B18" s="27" t="s">
        <v>173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125</v>
      </c>
    </row>
    <row r="21" spans="2:3" x14ac:dyDescent="0.25">
      <c r="B21" s="58" t="s">
        <v>174</v>
      </c>
      <c r="C21" s="81"/>
    </row>
    <row r="22" spans="2:3" x14ac:dyDescent="0.25">
      <c r="B22" s="67" t="s">
        <v>175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176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177</v>
      </c>
      <c r="C31" s="61"/>
    </row>
    <row r="32" spans="2:3" x14ac:dyDescent="0.25">
      <c r="B32" s="79" t="s">
        <v>178</v>
      </c>
      <c r="C32" s="81"/>
    </row>
    <row r="33" spans="2:3" x14ac:dyDescent="0.25">
      <c r="B33" s="79" t="s">
        <v>179</v>
      </c>
      <c r="C33" s="61"/>
    </row>
    <row r="34" spans="2:3" x14ac:dyDescent="0.25">
      <c r="B34" s="66" t="s">
        <v>180</v>
      </c>
      <c r="C34" s="61"/>
    </row>
    <row r="35" spans="2:3" x14ac:dyDescent="0.25">
      <c r="B35" s="27" t="s">
        <v>181</v>
      </c>
    </row>
    <row r="36" spans="2:3" x14ac:dyDescent="0.25">
      <c r="B36" s="27" t="s">
        <v>182</v>
      </c>
    </row>
    <row r="37" spans="2:3" x14ac:dyDescent="0.25">
      <c r="B37" s="79" t="s">
        <v>138</v>
      </c>
      <c r="C37" s="81"/>
    </row>
    <row r="38" spans="2:3" x14ac:dyDescent="0.25">
      <c r="B38" s="66" t="s">
        <v>183</v>
      </c>
      <c r="C38" s="61"/>
    </row>
    <row r="39" spans="2:3" x14ac:dyDescent="0.25">
      <c r="B39" s="27" t="s">
        <v>184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185</v>
      </c>
      <c r="C46" s="61"/>
    </row>
    <row r="47" spans="2:3" x14ac:dyDescent="0.25">
      <c r="B47" s="27" t="s">
        <v>86</v>
      </c>
    </row>
    <row r="48" spans="2:3" x14ac:dyDescent="0.25">
      <c r="B48" s="66" t="s">
        <v>186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187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188</v>
      </c>
      <c r="C52" s="61"/>
    </row>
    <row r="53" spans="2:3" x14ac:dyDescent="0.25">
      <c r="B53" s="79" t="s">
        <v>189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190</v>
      </c>
      <c r="C55" s="81"/>
    </row>
    <row r="56" spans="2:3" x14ac:dyDescent="0.25">
      <c r="B56" s="70" t="s">
        <v>126</v>
      </c>
    </row>
    <row r="57" spans="2:3" x14ac:dyDescent="0.25">
      <c r="B57" s="27" t="s">
        <v>112</v>
      </c>
    </row>
    <row r="58" spans="2:3" x14ac:dyDescent="0.25">
      <c r="B58" s="79" t="s">
        <v>191</v>
      </c>
      <c r="C58" s="61"/>
    </row>
    <row r="59" spans="2:3" x14ac:dyDescent="0.25">
      <c r="B59" s="79" t="s">
        <v>192</v>
      </c>
      <c r="C59" s="61"/>
    </row>
    <row r="60" spans="2:3" x14ac:dyDescent="0.25">
      <c r="B60" s="79" t="s">
        <v>193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194</v>
      </c>
      <c r="C63" s="81"/>
    </row>
    <row r="64" spans="2:3" x14ac:dyDescent="0.25">
      <c r="B64" s="55" t="s">
        <v>84</v>
      </c>
    </row>
    <row r="65" spans="2:3" x14ac:dyDescent="0.25">
      <c r="B65" s="55" t="s">
        <v>195</v>
      </c>
      <c r="C65" s="61"/>
    </row>
    <row r="66" spans="2:3" x14ac:dyDescent="0.25">
      <c r="B66" s="55" t="s">
        <v>196</v>
      </c>
      <c r="C66" s="61"/>
    </row>
    <row r="67" spans="2:3" x14ac:dyDescent="0.25">
      <c r="B67" s="79" t="s">
        <v>197</v>
      </c>
      <c r="C67" s="61"/>
    </row>
    <row r="68" spans="2:3" x14ac:dyDescent="0.25">
      <c r="B68" s="79" t="s">
        <v>198</v>
      </c>
      <c r="C68" s="61"/>
    </row>
    <row r="69" spans="2:3" x14ac:dyDescent="0.25">
      <c r="B69" s="79" t="s">
        <v>199</v>
      </c>
      <c r="C69" s="61"/>
    </row>
    <row r="70" spans="2:3" x14ac:dyDescent="0.25">
      <c r="B70" s="79" t="s">
        <v>200</v>
      </c>
      <c r="C70" s="61"/>
    </row>
    <row r="71" spans="2:3" x14ac:dyDescent="0.25">
      <c r="B71" s="79" t="s">
        <v>201</v>
      </c>
      <c r="C71" s="61"/>
    </row>
    <row r="72" spans="2:3" x14ac:dyDescent="0.25">
      <c r="B72" s="79" t="s">
        <v>202</v>
      </c>
      <c r="C72" s="81"/>
    </row>
    <row r="73" spans="2:3" x14ac:dyDescent="0.25">
      <c r="B73" s="79" t="s">
        <v>203</v>
      </c>
      <c r="C73" s="81"/>
    </row>
    <row r="74" spans="2:3" x14ac:dyDescent="0.25">
      <c r="B74" s="79" t="s">
        <v>204</v>
      </c>
      <c r="C74" s="81"/>
    </row>
    <row r="75" spans="2:3" x14ac:dyDescent="0.25">
      <c r="B75" s="79" t="s">
        <v>205</v>
      </c>
      <c r="C75" s="81"/>
    </row>
    <row r="76" spans="2:3" x14ac:dyDescent="0.25">
      <c r="B76" s="60" t="s">
        <v>206</v>
      </c>
      <c r="C76" s="61"/>
    </row>
    <row r="77" spans="2:3" x14ac:dyDescent="0.25">
      <c r="B77" s="60" t="s">
        <v>207</v>
      </c>
      <c r="C77" s="61"/>
    </row>
    <row r="78" spans="2:3" x14ac:dyDescent="0.25">
      <c r="B78" s="60" t="s">
        <v>208</v>
      </c>
      <c r="C78" s="61"/>
    </row>
    <row r="79" spans="2:3" x14ac:dyDescent="0.25">
      <c r="B79" s="60" t="s">
        <v>209</v>
      </c>
      <c r="C79" s="61"/>
    </row>
    <row r="80" spans="2:3" x14ac:dyDescent="0.25">
      <c r="B80" s="60" t="s">
        <v>210</v>
      </c>
      <c r="C80" s="61"/>
    </row>
    <row r="81" spans="2:4" x14ac:dyDescent="0.25">
      <c r="B81" s="60" t="s">
        <v>211</v>
      </c>
      <c r="C81" s="61"/>
    </row>
    <row r="82" spans="2:4" x14ac:dyDescent="0.25">
      <c r="B82" s="60" t="s">
        <v>212</v>
      </c>
      <c r="C82" s="61"/>
    </row>
    <row r="83" spans="2:4" x14ac:dyDescent="0.25">
      <c r="B83" s="60" t="s">
        <v>213</v>
      </c>
      <c r="C83" s="61"/>
    </row>
    <row r="84" spans="2:4" x14ac:dyDescent="0.25">
      <c r="B84" s="60" t="s">
        <v>214</v>
      </c>
      <c r="C84" s="61"/>
    </row>
    <row r="85" spans="2:4" x14ac:dyDescent="0.25">
      <c r="B85" s="60" t="s">
        <v>215</v>
      </c>
      <c r="C85" s="61"/>
    </row>
    <row r="86" spans="2:4" x14ac:dyDescent="0.25">
      <c r="B86" s="67" t="s">
        <v>216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2024-11-29T13:42:39Z</dcterms:modified>
</cp:coreProperties>
</file>