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69E165F-EC69-43C1-8C2D-499AF1DEBB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1" l="1"/>
  <c r="G114" i="1"/>
  <c r="G110" i="1"/>
  <c r="G94" i="1"/>
  <c r="G90" i="1"/>
  <c r="G77" i="1"/>
  <c r="G70" i="1"/>
  <c r="G66" i="1"/>
  <c r="G58" i="1"/>
  <c r="G50" i="1"/>
  <c r="G45" i="1"/>
  <c r="G40" i="1"/>
  <c r="G39" i="1"/>
  <c r="G38" i="1"/>
  <c r="G31" i="1"/>
  <c r="G27" i="1"/>
  <c r="G23" i="1"/>
  <c r="G22" i="1"/>
  <c r="G20" i="1"/>
  <c r="G12" i="1"/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A114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A71" i="1"/>
  <c r="A70" i="1"/>
  <c r="G69" i="1"/>
  <c r="A69" i="1"/>
  <c r="G68" i="1"/>
  <c r="A68" i="1"/>
  <c r="G67" i="1"/>
  <c r="A67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A50" i="1"/>
  <c r="G49" i="1"/>
  <c r="A49" i="1"/>
  <c r="G48" i="1"/>
  <c r="A48" i="1"/>
  <c r="G47" i="1"/>
  <c r="A47" i="1"/>
  <c r="G46" i="1"/>
  <c r="A46" i="1"/>
  <c r="A45" i="1"/>
  <c r="G44" i="1"/>
  <c r="A44" i="1"/>
  <c r="G43" i="1"/>
  <c r="A43" i="1"/>
  <c r="G42" i="1"/>
  <c r="A42" i="1"/>
  <c r="G41" i="1"/>
  <c r="A41" i="1"/>
  <c r="A40" i="1"/>
  <c r="A39" i="1"/>
  <c r="A38" i="1"/>
  <c r="G37" i="1"/>
  <c r="A37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A27" i="1"/>
  <c r="G26" i="1"/>
  <c r="A26" i="1"/>
  <c r="G25" i="1"/>
  <c r="A25" i="1"/>
  <c r="G24" i="1"/>
  <c r="A24" i="1"/>
  <c r="A23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A12" i="1"/>
  <c r="G11" i="1"/>
  <c r="A11" i="1"/>
  <c r="G145" i="1" l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<sst xmlns="http://schemas.openxmlformats.org/spreadsheetml/2006/main" count="367" uniqueCount="217">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</sst>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9"/>
  <sheetViews>
    <sheetView tabSelected="1" zoomScale="87" zoomScaleNormal="87" workbookViewId="0">
      <pane ySplit="9" topLeftCell="A136" activePane="bottomLeft" state="frozen"/>
      <selection pane="bottomLeft" activeCell="G153" sqref="G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>
        <v>280</v>
      </c>
      <c r="F16" s="23">
        <v>0.4</v>
      </c>
      <c r="G16" s="23">
        <f>E16*0.4</f>
        <v>112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 t="shared" ref="G22:G23" si="1">E22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350</v>
      </c>
      <c r="F23" s="23">
        <v>2</v>
      </c>
      <c r="G23" s="23">
        <f t="shared" si="1"/>
        <v>350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>
        <v>160</v>
      </c>
      <c r="F25" s="23"/>
      <c r="G25" s="23">
        <f>E25*0.5</f>
        <v>80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>
        <v>400</v>
      </c>
      <c r="F27" s="23">
        <v>1.366666666666666</v>
      </c>
      <c r="G27" s="23">
        <f>E27</f>
        <v>400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>
        <v>800</v>
      </c>
      <c r="F34" s="23">
        <v>0.5</v>
      </c>
      <c r="G34" s="23">
        <f>E34*0.5</f>
        <v>400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>
        <v>60</v>
      </c>
      <c r="F38" s="23"/>
      <c r="G38" s="23">
        <f t="shared" ref="G38:G40" si="2">E38</f>
        <v>60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>
        <v>30</v>
      </c>
      <c r="F39" s="23"/>
      <c r="G39" s="23">
        <f t="shared" si="2"/>
        <v>30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>
        <v>650</v>
      </c>
      <c r="F40" s="23"/>
      <c r="G40" s="23">
        <f t="shared" si="2"/>
        <v>650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>
        <v>300</v>
      </c>
      <c r="F45" s="23"/>
      <c r="G45" s="23">
        <f>E45</f>
        <v>300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>
        <v>180</v>
      </c>
      <c r="F46" s="23"/>
      <c r="G46" s="23">
        <f>E46*0.6</f>
        <v>108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>
        <v>1600</v>
      </c>
      <c r="F47" s="23"/>
      <c r="G47" s="23">
        <f>E47*0.35</f>
        <v>560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>
        <v>260</v>
      </c>
      <c r="F50" s="23">
        <v>1.0666666666666671</v>
      </c>
      <c r="G50" s="23">
        <f>E50</f>
        <v>260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>
        <v>960</v>
      </c>
      <c r="F51" s="23"/>
      <c r="G51" s="23">
        <f>E51*0.4</f>
        <v>384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>
        <v>1100</v>
      </c>
      <c r="F52" s="23">
        <v>0.45</v>
      </c>
      <c r="G52" s="23">
        <f>E52*0.41</f>
        <v>451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>
        <v>240</v>
      </c>
      <c r="F53" s="23">
        <v>0.41</v>
      </c>
      <c r="G53" s="23">
        <f>E53*F53</f>
        <v>98.399999999999991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</f>
        <v>10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>
        <v>360</v>
      </c>
      <c r="F59" s="23"/>
      <c r="G59" s="23">
        <f>E59*0.36</f>
        <v>129.6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>
        <v>6000</v>
      </c>
      <c r="F61" s="23">
        <v>0.41</v>
      </c>
      <c r="G61" s="23">
        <f>E61*0.41</f>
        <v>2460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>
        <v>600</v>
      </c>
      <c r="F62" s="23">
        <v>0.4</v>
      </c>
      <c r="G62" s="23">
        <f>E62*0.4</f>
        <v>240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>
        <v>880</v>
      </c>
      <c r="F64" s="23"/>
      <c r="G64" s="23">
        <f>E64*0.41</f>
        <v>360.79999999999995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>
        <v>200</v>
      </c>
      <c r="F66" s="23">
        <v>1.013333333333333</v>
      </c>
      <c r="G66" s="23">
        <f>E66</f>
        <v>200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3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3"/>
        <v>6527</v>
      </c>
      <c r="B70" s="46" t="s">
        <v>84</v>
      </c>
      <c r="C70" s="30" t="s">
        <v>23</v>
      </c>
      <c r="D70" s="28">
        <v>1001031076527</v>
      </c>
      <c r="E70" s="24">
        <v>350</v>
      </c>
      <c r="F70" s="23">
        <v>1.0166666666666671</v>
      </c>
      <c r="G70" s="23">
        <f>E70</f>
        <v>350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3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3"/>
        <v>6666</v>
      </c>
      <c r="B72" s="27" t="s">
        <v>86</v>
      </c>
      <c r="C72" s="33" t="s">
        <v>26</v>
      </c>
      <c r="D72" s="28">
        <v>1001302276666</v>
      </c>
      <c r="E72" s="24">
        <v>1200</v>
      </c>
      <c r="F72" s="23">
        <v>0.28000000000000003</v>
      </c>
      <c r="G72" s="23">
        <f>E72*0.28</f>
        <v>336.00000000000006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3"/>
        <v>6785</v>
      </c>
      <c r="B73" s="27" t="s">
        <v>87</v>
      </c>
      <c r="C73" s="33" t="s">
        <v>26</v>
      </c>
      <c r="D73" s="28">
        <v>1001300516785</v>
      </c>
      <c r="E73" s="24">
        <v>200</v>
      </c>
      <c r="F73" s="23"/>
      <c r="G73" s="23">
        <f>E73*0.33</f>
        <v>66</v>
      </c>
      <c r="H73" s="14"/>
      <c r="I73" s="14"/>
      <c r="J73" s="39"/>
    </row>
    <row r="74" spans="1:10" ht="16.5" customHeight="1" x14ac:dyDescent="0.25">
      <c r="A74" s="94" t="str">
        <f t="shared" si="3"/>
        <v>6415</v>
      </c>
      <c r="B74" s="27" t="s">
        <v>88</v>
      </c>
      <c r="C74" s="33" t="s">
        <v>26</v>
      </c>
      <c r="D74" s="28">
        <v>1001303636415</v>
      </c>
      <c r="E74" s="24">
        <v>90</v>
      </c>
      <c r="F74" s="23">
        <v>0.84</v>
      </c>
      <c r="G74" s="23">
        <f>F74*E74</f>
        <v>75.599999999999994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>
        <v>20</v>
      </c>
      <c r="F77" s="23"/>
      <c r="G77" s="23">
        <f>E77</f>
        <v>20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>
        <v>480</v>
      </c>
      <c r="F78" s="23">
        <v>0.28000000000000003</v>
      </c>
      <c r="G78" s="23">
        <f>E78*0.28</f>
        <v>134.4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>
        <v>360</v>
      </c>
      <c r="F81" s="23"/>
      <c r="G81" s="23">
        <f>E81*0.33</f>
        <v>118.80000000000001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>
        <v>2000</v>
      </c>
      <c r="F84" s="23">
        <v>0.28000000000000003</v>
      </c>
      <c r="G84" s="23">
        <f>E84*0.28</f>
        <v>560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>
        <v>120</v>
      </c>
      <c r="F85" s="23"/>
      <c r="G85" s="23">
        <f>E85*0.33</f>
        <v>39.6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>
        <v>300</v>
      </c>
      <c r="F90" s="23">
        <v>0.71250000000000002</v>
      </c>
      <c r="G90" s="23">
        <f>E90</f>
        <v>300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>
        <v>80</v>
      </c>
      <c r="F91" s="23">
        <v>0.1</v>
      </c>
      <c r="G91" s="23">
        <f>E91*F91</f>
        <v>8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>
        <v>350</v>
      </c>
      <c r="F94" s="23">
        <v>0.85</v>
      </c>
      <c r="G94" s="23">
        <f>E94</f>
        <v>350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4">RIGHT(D95:D214,4)</f>
        <v>6697</v>
      </c>
      <c r="B95" s="27" t="s">
        <v>109</v>
      </c>
      <c r="C95" s="36" t="s">
        <v>26</v>
      </c>
      <c r="D95" s="28">
        <v>1001301876697</v>
      </c>
      <c r="E95" s="24">
        <v>3200</v>
      </c>
      <c r="F95" s="23">
        <v>0.35</v>
      </c>
      <c r="G95" s="23">
        <f>E95*0.35</f>
        <v>1120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4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4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4"/>
        <v>6454</v>
      </c>
      <c r="B98" s="27" t="s">
        <v>112</v>
      </c>
      <c r="C98" s="33" t="s">
        <v>26</v>
      </c>
      <c r="D98" s="28">
        <v>1001201976454</v>
      </c>
      <c r="E98" s="24">
        <v>980</v>
      </c>
      <c r="F98" s="23">
        <v>0.1</v>
      </c>
      <c r="G98" s="23">
        <f>E98*0.1</f>
        <v>98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4"/>
        <v>6222</v>
      </c>
      <c r="B99" s="27" t="s">
        <v>113</v>
      </c>
      <c r="C99" s="33" t="s">
        <v>26</v>
      </c>
      <c r="D99" s="28">
        <v>1001205386222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 t="shared" si="4"/>
        <v>5931</v>
      </c>
      <c r="B100" s="27" t="s">
        <v>114</v>
      </c>
      <c r="C100" s="33" t="s">
        <v>26</v>
      </c>
      <c r="D100" s="28">
        <v>1001060755931</v>
      </c>
      <c r="E100" s="24">
        <v>400</v>
      </c>
      <c r="F100" s="23">
        <v>0.22</v>
      </c>
      <c r="G100" s="23">
        <f>E100*0.22</f>
        <v>88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>
        <v>80</v>
      </c>
      <c r="F105" s="23">
        <v>0.15</v>
      </c>
      <c r="G105" s="23">
        <f>F105*E105</f>
        <v>12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>
        <v>800</v>
      </c>
      <c r="F108" s="23">
        <v>0.12</v>
      </c>
      <c r="G108" s="23">
        <f>E108*0.12</f>
        <v>96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>
        <v>30</v>
      </c>
      <c r="F110" s="23"/>
      <c r="G110" s="23">
        <f>E110</f>
        <v>30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>
        <v>420</v>
      </c>
      <c r="F112" s="23">
        <v>0.1</v>
      </c>
      <c r="G112" s="23">
        <f>E112*0.1</f>
        <v>42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>
        <v>40</v>
      </c>
      <c r="F114" s="23"/>
      <c r="G114" s="23">
        <f>E114</f>
        <v>40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>
        <v>150</v>
      </c>
      <c r="F115" s="23">
        <v>0.3</v>
      </c>
      <c r="G115" s="23">
        <f>F115*E115</f>
        <v>45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>
        <v>120</v>
      </c>
      <c r="F116" s="23"/>
      <c r="G116" s="23">
        <f>E116</f>
        <v>120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>
        <v>400</v>
      </c>
      <c r="F117" s="23">
        <v>0.4</v>
      </c>
      <c r="G117" s="23">
        <f>E117*0.4</f>
        <v>160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>
        <v>80</v>
      </c>
      <c r="F120" s="23">
        <v>0.3</v>
      </c>
      <c r="G120" s="23">
        <f t="shared" ref="G120:G126" si="5">F120*E120</f>
        <v>24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>
        <v>240</v>
      </c>
      <c r="F121" s="23">
        <v>0.3</v>
      </c>
      <c r="G121" s="23">
        <f t="shared" si="5"/>
        <v>72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5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/>
      <c r="F123" s="23">
        <v>0.3</v>
      </c>
      <c r="G123" s="23">
        <f t="shared" si="5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/>
      <c r="F124" s="23">
        <v>0.15</v>
      </c>
      <c r="G124" s="23">
        <f t="shared" si="5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>
        <v>60</v>
      </c>
      <c r="F125" s="23">
        <v>7.0000000000000007E-2</v>
      </c>
      <c r="G125" s="23">
        <f t="shared" si="5"/>
        <v>4.2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>
        <v>240</v>
      </c>
      <c r="F126" s="23">
        <v>0.14000000000000001</v>
      </c>
      <c r="G126" s="23">
        <f t="shared" si="5"/>
        <v>33.6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>
        <v>240</v>
      </c>
      <c r="F127" s="23"/>
      <c r="G127" s="23">
        <f>E127*0.18</f>
        <v>43.199999999999996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6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6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6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6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6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6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6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6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6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6"/>
        <v>6004</v>
      </c>
      <c r="B142" s="47" t="s">
        <v>156</v>
      </c>
      <c r="C142" s="36" t="s">
        <v>26</v>
      </c>
      <c r="D142" s="68" t="s">
        <v>157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6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6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40220</v>
      </c>
      <c r="F145" s="17">
        <f>SUM(F10:F144)</f>
        <v>37.075833333333343</v>
      </c>
      <c r="G145" s="17">
        <f>SUM(G11:G144)</f>
        <v>17008.2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8" xr:uid="{00000000-0002-0000-0000-000000000000}">
      <formula1>40</formula1>
    </dataValidation>
    <dataValidation type="textLength" operator="equal" showInputMessage="1" showErrorMessage="1" sqref="D142:D14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2024-11-29T13:31:08Z</dcterms:modified>
</cp:coreProperties>
</file>