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2,25 Ост СЫР филиалы\"/>
    </mc:Choice>
  </mc:AlternateContent>
  <xr:revisionPtr revIDLastSave="0" documentId="13_ncr:1_{94DDFA09-A158-4EC4-B893-993BE765C551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Бердянск!$A$3:$I$45</definedName>
    <definedName name="_xlnm._FilterDatabase" localSheetId="2" hidden="1">Донецк!$A$3:$I$45</definedName>
    <definedName name="_xlnm._FilterDatabase" localSheetId="3" hidden="1">Луганск!$A$3:$I$45</definedName>
    <definedName name="_xlnm._FilterDatabase" localSheetId="0" hidden="1">Мелитополь!$A$3:$I$45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4" i="4" l="1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45" i="4" s="1"/>
  <c r="F4" i="4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5" i="3" s="1"/>
  <c r="F4" i="3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5" i="2" s="1"/>
  <c r="F4" i="2"/>
  <c r="H37" i="1"/>
  <c r="H36" i="1"/>
  <c r="H35" i="1"/>
  <c r="H27" i="1"/>
  <c r="H25" i="1"/>
  <c r="H21" i="1"/>
  <c r="H16" i="1"/>
  <c r="H15" i="1"/>
  <c r="H12" i="1"/>
  <c r="H11" i="1"/>
  <c r="H9" i="1"/>
  <c r="H8" i="1"/>
  <c r="H6" i="1"/>
  <c r="H5" i="1" l="1"/>
  <c r="F5" i="1"/>
  <c r="F16" i="1"/>
  <c r="F9" i="1"/>
  <c r="F12" i="1"/>
  <c r="F6" i="1"/>
  <c r="H20" i="1"/>
  <c r="F20" i="1"/>
  <c r="H18" i="1"/>
  <c r="F18" i="1"/>
  <c r="H14" i="1"/>
  <c r="F14" i="1"/>
  <c r="F13" i="1"/>
  <c r="H13" i="1"/>
  <c r="F15" i="1"/>
  <c r="F19" i="1"/>
  <c r="H22" i="1"/>
  <c r="F22" i="1"/>
  <c r="F44" i="1"/>
  <c r="H43" i="1"/>
  <c r="H44" i="1"/>
  <c r="F40" i="1"/>
  <c r="F11" i="1"/>
  <c r="F35" i="1"/>
  <c r="H19" i="1"/>
  <c r="F43" i="1"/>
  <c r="F42" i="1"/>
  <c r="F41" i="1"/>
  <c r="H40" i="1"/>
  <c r="H4" i="1"/>
  <c r="F8" i="1"/>
  <c r="F24" i="1"/>
  <c r="H24" i="1"/>
  <c r="F25" i="1"/>
  <c r="F26" i="1"/>
  <c r="H26" i="1"/>
  <c r="F27" i="1"/>
  <c r="F28" i="1"/>
  <c r="H28" i="1"/>
  <c r="H29" i="1"/>
  <c r="F29" i="1"/>
  <c r="F30" i="1"/>
  <c r="H31" i="1"/>
  <c r="F31" i="1"/>
  <c r="H32" i="1"/>
  <c r="F32" i="1"/>
  <c r="H33" i="1"/>
  <c r="F33" i="1"/>
  <c r="F36" i="1"/>
  <c r="F37" i="1"/>
  <c r="H38" i="1"/>
  <c r="F38" i="1"/>
  <c r="F39" i="1"/>
  <c r="H39" i="1"/>
  <c r="H41" i="1"/>
  <c r="H42" i="1"/>
  <c r="F10" i="1"/>
  <c r="H7" i="1"/>
  <c r="F7" i="1"/>
  <c r="H34" i="1"/>
  <c r="F34" i="1"/>
  <c r="H30" i="1"/>
  <c r="F21" i="1"/>
  <c r="H23" i="1"/>
  <c r="H17" i="1"/>
  <c r="H10" i="1"/>
  <c r="F23" i="1"/>
  <c r="F17" i="1"/>
  <c r="F4" i="1"/>
  <c r="H45" i="1" l="1"/>
  <c r="A48" i="1" s="1"/>
</calcChain>
</file>

<file path=xl/sharedStrings.xml><?xml version="1.0" encoding="utf-8"?>
<sst xmlns="http://schemas.openxmlformats.org/spreadsheetml/2006/main" count="276" uniqueCount="63">
  <si>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</si>
  <si>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</si>
  <si>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</si>
  <si>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</si>
  <si>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</si>
  <si>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</si>
  <si>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</si>
  <si>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</si>
  <si>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</si>
  <si>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</si>
  <si>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</si>
  <si>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</si>
  <si>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</si>
  <si>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</si>
  <si>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</si>
  <si>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</si>
  <si>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</si>
  <si>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</si>
  <si>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</si>
  <si>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</si>
  <si>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</si>
  <si>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</si>
  <si>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</si>
  <si>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</si>
  <si>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</si>
  <si>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</si>
  <si>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</si>
  <si>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</si>
  <si>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</si>
  <si>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</si>
  <si>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</si>
  <si>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</si>
  <si>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</si>
  <si>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</si>
  <si>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</si>
  <si>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</si>
  <si>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</si>
  <si>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</si>
  <si>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</si>
  <si>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</si>
  <si>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</si>
  <si>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</si>
  <si>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</si>
  <si>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</si>
  <si>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</si>
  <si>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</si>
  <si>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</si>
  <si>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</si>
  <si>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</si>
  <si>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</si>
  <si>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</si>
  <si>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</si>
  <si>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</si>
  <si>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</si>
  <si>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</si>
  <si>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</si>
  <si>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>Российский сливочный 45% ТМ Папа Может, брус (2шт)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</si>
  <si>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</si>
  <si>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</si>
  <si>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</si>
  <si>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"Тильзитер" с массовой долей жира в пересчете на сухое вещество 45%, брус из блока 1/5, пленка желтая, короб складной, весовой¶</t>
  </si>
  <si>
    <t>Сыр Папа Может «Российский традиционный» массовая доля жира в сухом веществе 50 %, вакуум, полимерная пленка, брусок</t>
  </si>
  <si>
    <t xml:space="preserve">Не доступно к заказу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</si>
</sst>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19" workbookViewId="0">
      <selection activeCell="E48" sqref="E48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>
      <c r="A4" s="1">
        <v>5038435</v>
      </c>
      <c r="B4" s="2" t="s">
        <v>41</v>
      </c>
      <c r="C4" s="13">
        <v>10</v>
      </c>
      <c r="D4" s="14">
        <v>470</v>
      </c>
      <c r="E4" s="14"/>
      <c r="F4" s="11">
        <f>D4/C4</f>
        <v>47</v>
      </c>
      <c r="G4" s="2">
        <v>0.18</v>
      </c>
      <c r="H4" s="11">
        <f>G4*D4</f>
        <v>84.6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56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36</v>
      </c>
      <c r="C7" s="13">
        <v>10</v>
      </c>
      <c r="D7" s="14">
        <v>210</v>
      </c>
      <c r="E7" s="14"/>
      <c r="F7" s="11">
        <f>D7/C7</f>
        <v>21</v>
      </c>
      <c r="G7" s="2">
        <v>0.18</v>
      </c>
      <c r="H7" s="11">
        <f>G7*D7</f>
        <v>37.799999999999997</v>
      </c>
      <c r="I7" s="11"/>
    </row>
    <row r="8" spans="1:9" ht="27.75" customHeight="1">
      <c r="A8" s="3">
        <v>5038596</v>
      </c>
      <c r="B8" s="2" t="s">
        <v>38</v>
      </c>
      <c r="C8" s="13">
        <v>6</v>
      </c>
      <c r="D8" s="27"/>
      <c r="E8" s="27">
        <v>300</v>
      </c>
      <c r="F8" s="11">
        <f>E8/15</f>
        <v>20</v>
      </c>
      <c r="G8" s="11">
        <v>2.5</v>
      </c>
      <c r="H8" s="11">
        <f t="shared" ref="H8:H9" si="0">E8</f>
        <v>300</v>
      </c>
      <c r="I8" s="11" t="s">
        <v>39</v>
      </c>
    </row>
    <row r="9" spans="1:9">
      <c r="A9" s="3">
        <v>8785235</v>
      </c>
      <c r="B9" s="2" t="s">
        <v>59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37</v>
      </c>
      <c r="C10" s="13">
        <v>10</v>
      </c>
      <c r="D10" s="14">
        <v>220</v>
      </c>
      <c r="E10" s="14"/>
      <c r="F10" s="11">
        <f>D10/C10</f>
        <v>22</v>
      </c>
      <c r="G10" s="2">
        <v>0.18</v>
      </c>
      <c r="H10" s="11">
        <f>G10*D10</f>
        <v>39.6</v>
      </c>
      <c r="I10" s="11"/>
    </row>
    <row r="11" spans="1:9" ht="29.25" customHeight="1">
      <c r="A11" s="3">
        <v>5038572</v>
      </c>
      <c r="B11" s="2" t="s">
        <v>40</v>
      </c>
      <c r="C11" s="13">
        <v>6</v>
      </c>
      <c r="D11" s="27" t="s">
        <v>62</v>
      </c>
      <c r="E11" s="27">
        <v>405</v>
      </c>
      <c r="F11" s="11">
        <f>E11/15</f>
        <v>27</v>
      </c>
      <c r="G11" s="11">
        <v>2.5</v>
      </c>
      <c r="H11" s="11">
        <f t="shared" ref="H11:H12" si="1">E11</f>
        <v>405</v>
      </c>
      <c r="I11" s="11" t="s">
        <v>39</v>
      </c>
    </row>
    <row r="12" spans="1:9" ht="25.5">
      <c r="A12" s="3">
        <v>8785242</v>
      </c>
      <c r="B12" s="26" t="s">
        <v>58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17</v>
      </c>
    </row>
    <row r="13" spans="1:9">
      <c r="A13" s="1">
        <v>5038398</v>
      </c>
      <c r="B13" s="2" t="s">
        <v>42</v>
      </c>
      <c r="C13" s="13">
        <v>10</v>
      </c>
      <c r="D13" s="1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52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49</v>
      </c>
      <c r="C15" s="13">
        <v>6</v>
      </c>
      <c r="D15" s="27" t="s">
        <v>62</v>
      </c>
      <c r="E15" s="27">
        <v>195</v>
      </c>
      <c r="F15" s="11">
        <f>E15/15</f>
        <v>13</v>
      </c>
      <c r="G15" s="11">
        <v>2.5</v>
      </c>
      <c r="H15" s="11">
        <f t="shared" ref="H15:H16" si="2">E15</f>
        <v>195</v>
      </c>
      <c r="I15" s="11" t="s">
        <v>39</v>
      </c>
    </row>
    <row r="16" spans="1:9">
      <c r="A16" s="3">
        <v>8785259</v>
      </c>
      <c r="B16" s="2" t="s">
        <v>60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48</v>
      </c>
      <c r="C17" s="13">
        <v>10</v>
      </c>
      <c r="D17" s="1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53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45</v>
      </c>
      <c r="C19" s="15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54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51</v>
      </c>
      <c r="C21" s="13">
        <v>2</v>
      </c>
      <c r="D21" s="14"/>
      <c r="E21" s="27">
        <v>245</v>
      </c>
      <c r="F21" s="11">
        <f>E21/7</f>
        <v>35</v>
      </c>
      <c r="G21" s="2">
        <v>3.5</v>
      </c>
      <c r="H21" s="11">
        <f>E21</f>
        <v>245</v>
      </c>
      <c r="I21" s="11" t="s">
        <v>9</v>
      </c>
    </row>
    <row r="22" spans="1:9">
      <c r="A22" s="3">
        <v>1018950</v>
      </c>
      <c r="B22" s="2" t="s">
        <v>47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50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15</v>
      </c>
      <c r="C24" s="13">
        <v>18</v>
      </c>
      <c r="D24" s="14">
        <v>162</v>
      </c>
      <c r="E24" s="14"/>
      <c r="F24" s="11">
        <f>D24/C24</f>
        <v>9</v>
      </c>
      <c r="G24" s="2">
        <v>0.2</v>
      </c>
      <c r="H24" s="11">
        <f>G24*D24</f>
        <v>32.4</v>
      </c>
      <c r="I24" s="11"/>
    </row>
    <row r="25" spans="1:9">
      <c r="A25" s="3">
        <v>783811</v>
      </c>
      <c r="B25" s="2" t="s">
        <v>18</v>
      </c>
      <c r="C25" s="13">
        <v>4</v>
      </c>
      <c r="D25" s="14"/>
      <c r="E25" s="14"/>
      <c r="F25" s="11">
        <f>E25/15</f>
        <v>0</v>
      </c>
      <c r="G25" s="2">
        <v>3.5</v>
      </c>
      <c r="H25" s="11">
        <f>E25</f>
        <v>0</v>
      </c>
      <c r="I25" s="11" t="s">
        <v>20</v>
      </c>
    </row>
    <row r="26" spans="1:9">
      <c r="A26" s="3">
        <v>783804</v>
      </c>
      <c r="B26" s="2" t="s">
        <v>16</v>
      </c>
      <c r="C26" s="13">
        <v>18</v>
      </c>
      <c r="D26" s="14">
        <v>90</v>
      </c>
      <c r="E26" s="14"/>
      <c r="F26" s="11">
        <f>D26/C26</f>
        <v>5</v>
      </c>
      <c r="G26" s="2">
        <v>0.2</v>
      </c>
      <c r="H26" s="11">
        <f>G26*D26</f>
        <v>18</v>
      </c>
      <c r="I26" s="11"/>
    </row>
    <row r="27" spans="1:9">
      <c r="A27" s="3">
        <v>783828</v>
      </c>
      <c r="B27" s="2" t="s">
        <v>19</v>
      </c>
      <c r="C27" s="13">
        <v>4</v>
      </c>
      <c r="D27" s="14"/>
      <c r="E27" s="27">
        <v>1155</v>
      </c>
      <c r="F27" s="11">
        <f>E27/15</f>
        <v>77</v>
      </c>
      <c r="G27" s="2">
        <v>3.5</v>
      </c>
      <c r="H27" s="11">
        <f>E27</f>
        <v>1155</v>
      </c>
      <c r="I27" s="11" t="s">
        <v>20</v>
      </c>
    </row>
    <row r="28" spans="1:9">
      <c r="A28" s="3">
        <v>8444194</v>
      </c>
      <c r="B28" s="4" t="s">
        <v>22</v>
      </c>
      <c r="C28" s="13">
        <v>6</v>
      </c>
      <c r="D28" s="14">
        <v>24</v>
      </c>
      <c r="E28" s="16"/>
      <c r="F28" s="11">
        <f>D28/C28</f>
        <v>4</v>
      </c>
      <c r="G28" s="2">
        <v>0.1</v>
      </c>
      <c r="H28" s="11">
        <f>G28*D28</f>
        <v>2.4000000000000004</v>
      </c>
      <c r="I28" s="11"/>
    </row>
    <row r="29" spans="1:9">
      <c r="A29" s="3">
        <v>8444187</v>
      </c>
      <c r="B29" s="4" t="s">
        <v>23</v>
      </c>
      <c r="C29" s="13">
        <v>6</v>
      </c>
      <c r="D29" s="14">
        <v>120</v>
      </c>
      <c r="E29" s="16"/>
      <c r="F29" s="11">
        <f>D29/C29</f>
        <v>20</v>
      </c>
      <c r="G29" s="2">
        <v>0.1</v>
      </c>
      <c r="H29" s="11">
        <f>G29*D29</f>
        <v>12</v>
      </c>
      <c r="I29" s="11"/>
    </row>
    <row r="30" spans="1:9">
      <c r="A30" s="3">
        <v>8444163</v>
      </c>
      <c r="B30" s="4" t="s">
        <v>24</v>
      </c>
      <c r="C30" s="13">
        <v>8</v>
      </c>
      <c r="D30" s="14">
        <v>160</v>
      </c>
      <c r="E30" s="16"/>
      <c r="F30" s="11">
        <f>D30/C30</f>
        <v>20</v>
      </c>
      <c r="G30" s="2">
        <v>0.1</v>
      </c>
      <c r="H30" s="11">
        <f>G30*D30</f>
        <v>16</v>
      </c>
      <c r="I30" s="11"/>
    </row>
    <row r="31" spans="1:9">
      <c r="A31" s="3">
        <v>8444170</v>
      </c>
      <c r="B31" s="4" t="s">
        <v>25</v>
      </c>
      <c r="C31" s="13">
        <v>8</v>
      </c>
      <c r="D31" s="14">
        <v>144</v>
      </c>
      <c r="E31" s="16"/>
      <c r="F31" s="11">
        <f>D31/C31</f>
        <v>18</v>
      </c>
      <c r="G31" s="2">
        <v>0.1</v>
      </c>
      <c r="H31" s="11">
        <f>G31*D31</f>
        <v>14.4</v>
      </c>
      <c r="I31" s="11"/>
    </row>
    <row r="32" spans="1:9">
      <c r="A32" s="3">
        <v>9988377</v>
      </c>
      <c r="B32" s="4" t="s">
        <v>26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27</v>
      </c>
      <c r="C33" s="13">
        <v>16</v>
      </c>
      <c r="D33" s="16"/>
      <c r="E33" s="16"/>
      <c r="F33" s="11">
        <f>D33/C33</f>
        <v>0</v>
      </c>
      <c r="G33" s="2">
        <v>0.14000000000000001</v>
      </c>
      <c r="H33" s="11">
        <f>G33*D33</f>
        <v>0</v>
      </c>
      <c r="I33" s="11"/>
    </row>
    <row r="34" spans="1:9">
      <c r="A34" s="3">
        <v>5034819</v>
      </c>
      <c r="B34" s="4" t="s">
        <v>28</v>
      </c>
      <c r="C34" s="13">
        <v>6</v>
      </c>
      <c r="D34" s="16"/>
      <c r="E34" s="16"/>
      <c r="F34" s="11">
        <f>D34/C34</f>
        <v>0</v>
      </c>
      <c r="G34" s="2">
        <v>0.18</v>
      </c>
      <c r="H34" s="11">
        <f>G34*D34</f>
        <v>0</v>
      </c>
      <c r="I34" s="11"/>
    </row>
    <row r="35" spans="1:9" s="20" customFormat="1" ht="26.25" customHeight="1">
      <c r="A35" s="5">
        <v>5041251</v>
      </c>
      <c r="B35" s="6" t="s">
        <v>57</v>
      </c>
      <c r="C35" s="17">
        <v>6</v>
      </c>
      <c r="D35" s="27" t="s">
        <v>62</v>
      </c>
      <c r="E35" s="28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46</v>
      </c>
    </row>
    <row r="36" spans="1:9">
      <c r="A36" s="3">
        <v>2981244</v>
      </c>
      <c r="B36" s="4" t="s">
        <v>29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21</v>
      </c>
    </row>
    <row r="37" spans="1:9">
      <c r="A37" s="3">
        <v>8785198</v>
      </c>
      <c r="B37" s="4" t="s">
        <v>30</v>
      </c>
      <c r="C37" s="13">
        <v>5</v>
      </c>
      <c r="D37" s="16"/>
      <c r="E37" s="16"/>
      <c r="F37" s="11">
        <f>E37/16.5</f>
        <v>0</v>
      </c>
      <c r="G37" s="2">
        <v>3.2</v>
      </c>
      <c r="H37" s="11">
        <f t="shared" si="3"/>
        <v>0</v>
      </c>
      <c r="I37" s="11" t="s">
        <v>17</v>
      </c>
    </row>
    <row r="38" spans="1:9">
      <c r="A38" s="3">
        <v>9988452</v>
      </c>
      <c r="B38" s="4" t="s">
        <v>31</v>
      </c>
      <c r="C38" s="13">
        <v>8</v>
      </c>
      <c r="D38" s="16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32</v>
      </c>
      <c r="C39" s="13">
        <v>28</v>
      </c>
      <c r="D39" s="14">
        <v>112</v>
      </c>
      <c r="E39" s="16"/>
      <c r="F39" s="11">
        <f>D39/C39</f>
        <v>4</v>
      </c>
      <c r="G39" s="2">
        <v>0.4</v>
      </c>
      <c r="H39" s="11">
        <f>G39*D39</f>
        <v>44.800000000000004</v>
      </c>
      <c r="I39" s="11"/>
    </row>
    <row r="40" spans="1:9">
      <c r="A40" s="3">
        <v>9988681</v>
      </c>
      <c r="B40" s="4" t="s">
        <v>43</v>
      </c>
      <c r="C40" s="13">
        <v>16</v>
      </c>
      <c r="D40" s="14">
        <v>64</v>
      </c>
      <c r="E40" s="16"/>
      <c r="F40" s="11">
        <f>D40/C40</f>
        <v>4</v>
      </c>
      <c r="G40" s="2">
        <v>0.18</v>
      </c>
      <c r="H40" s="11">
        <f>G40*D40</f>
        <v>11.52</v>
      </c>
      <c r="I40" s="11"/>
    </row>
    <row r="41" spans="1:9">
      <c r="A41" s="3">
        <v>9988438</v>
      </c>
      <c r="B41" s="4" t="s">
        <v>33</v>
      </c>
      <c r="C41" s="13">
        <v>16</v>
      </c>
      <c r="D41" s="14">
        <v>192</v>
      </c>
      <c r="E41" s="16"/>
      <c r="F41" s="11">
        <f>D41/C41</f>
        <v>12</v>
      </c>
      <c r="G41" s="2">
        <v>0.18</v>
      </c>
      <c r="H41" s="11">
        <f>G41*D41</f>
        <v>34.56</v>
      </c>
      <c r="I41" s="11"/>
    </row>
    <row r="42" spans="1:9">
      <c r="A42" s="3">
        <v>9988445</v>
      </c>
      <c r="B42" s="4" t="s">
        <v>34</v>
      </c>
      <c r="C42" s="13">
        <v>16</v>
      </c>
      <c r="D42" s="14">
        <v>96</v>
      </c>
      <c r="E42" s="16"/>
      <c r="F42" s="11">
        <f>D42/C42</f>
        <v>6</v>
      </c>
      <c r="G42" s="2">
        <v>0.18</v>
      </c>
      <c r="H42" s="11">
        <f>G42*D42</f>
        <v>17.28</v>
      </c>
      <c r="I42" s="11"/>
    </row>
    <row r="43" spans="1:9">
      <c r="A43" s="3">
        <v>9988421</v>
      </c>
      <c r="B43" s="4" t="s">
        <v>35</v>
      </c>
      <c r="C43" s="13">
        <v>16</v>
      </c>
      <c r="D43" s="14">
        <v>160</v>
      </c>
      <c r="E43" s="16"/>
      <c r="F43" s="11">
        <f>D43/C43</f>
        <v>10</v>
      </c>
      <c r="G43" s="2">
        <v>0.14000000000000001</v>
      </c>
      <c r="H43" s="11">
        <f>G43*D43</f>
        <v>22.400000000000002</v>
      </c>
      <c r="I43" s="11"/>
    </row>
    <row r="44" spans="1:9">
      <c r="A44" s="3">
        <v>9988674</v>
      </c>
      <c r="B44" s="4" t="s">
        <v>44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13</v>
      </c>
      <c r="C45" s="11"/>
      <c r="D45" s="16"/>
      <c r="E45" s="16"/>
      <c r="F45" s="11"/>
      <c r="G45" s="11"/>
      <c r="H45" s="4">
        <f>SUM(H4:H44)</f>
        <v>2687.7600000000007</v>
      </c>
      <c r="I45" s="11"/>
    </row>
    <row r="48" spans="1:9">
      <c r="A48" s="8">
        <f>H45+Бердянск!H45+Донецк!H45+Луганск!H45</f>
        <v>4808.8</v>
      </c>
    </row>
  </sheetData>
  <sheetProtection selectLockedCells="1" selectUnlockedCells="1"/>
  <autoFilter ref="A3:I45" xr:uid="{55C3EE25-9C2D-46AA-9825-534D7AB1908A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9264-6E4F-4E4E-AD18-57F40722EB14}">
  <dimension ref="A1:I45"/>
  <sheetViews>
    <sheetView topLeftCell="A28" workbookViewId="0">
      <selection activeCell="E51" sqref="E51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>
      <c r="A4" s="1">
        <v>5038435</v>
      </c>
      <c r="B4" s="2" t="s">
        <v>41</v>
      </c>
      <c r="C4" s="13">
        <v>10</v>
      </c>
      <c r="D4" s="14">
        <v>20</v>
      </c>
      <c r="E4" s="14"/>
      <c r="F4" s="11">
        <f>D4/C4</f>
        <v>2</v>
      </c>
      <c r="G4" s="2">
        <v>0.18</v>
      </c>
      <c r="H4" s="11">
        <f>G4*D4</f>
        <v>3.5999999999999996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56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36</v>
      </c>
      <c r="C7" s="13">
        <v>10</v>
      </c>
      <c r="D7" s="1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38</v>
      </c>
      <c r="C8" s="13">
        <v>6</v>
      </c>
      <c r="D8" s="27"/>
      <c r="E8" s="27">
        <v>195</v>
      </c>
      <c r="F8" s="11">
        <f>E8/15</f>
        <v>13</v>
      </c>
      <c r="G8" s="11">
        <v>2.5</v>
      </c>
      <c r="H8" s="11">
        <f t="shared" ref="H8:H9" si="0">E8</f>
        <v>195</v>
      </c>
      <c r="I8" s="11" t="s">
        <v>39</v>
      </c>
    </row>
    <row r="9" spans="1:9">
      <c r="A9" s="3">
        <v>8785235</v>
      </c>
      <c r="B9" s="2" t="s">
        <v>59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37</v>
      </c>
      <c r="C10" s="13">
        <v>10</v>
      </c>
      <c r="D10" s="14">
        <v>40</v>
      </c>
      <c r="E10" s="14"/>
      <c r="F10" s="11">
        <f>D10/C10</f>
        <v>4</v>
      </c>
      <c r="G10" s="2">
        <v>0.18</v>
      </c>
      <c r="H10" s="11">
        <f>G10*D10</f>
        <v>7.1999999999999993</v>
      </c>
      <c r="I10" s="11"/>
    </row>
    <row r="11" spans="1:9" ht="29.25" customHeight="1">
      <c r="A11" s="3">
        <v>5038572</v>
      </c>
      <c r="B11" s="2" t="s">
        <v>40</v>
      </c>
      <c r="C11" s="13">
        <v>6</v>
      </c>
      <c r="D11" s="27" t="s">
        <v>62</v>
      </c>
      <c r="E11" s="27">
        <v>105</v>
      </c>
      <c r="F11" s="11">
        <f>E11/15</f>
        <v>7</v>
      </c>
      <c r="G11" s="11">
        <v>2.5</v>
      </c>
      <c r="H11" s="11">
        <f t="shared" ref="H11:H12" si="1">E11</f>
        <v>105</v>
      </c>
      <c r="I11" s="11" t="s">
        <v>39</v>
      </c>
    </row>
    <row r="12" spans="1:9" ht="25.5">
      <c r="A12" s="3">
        <v>8785242</v>
      </c>
      <c r="B12" s="26" t="s">
        <v>58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17</v>
      </c>
    </row>
    <row r="13" spans="1:9">
      <c r="A13" s="1">
        <v>5038398</v>
      </c>
      <c r="B13" s="2" t="s">
        <v>42</v>
      </c>
      <c r="C13" s="13">
        <v>10</v>
      </c>
      <c r="D13" s="1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52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49</v>
      </c>
      <c r="C15" s="13">
        <v>6</v>
      </c>
      <c r="D15" s="27" t="s">
        <v>62</v>
      </c>
      <c r="E15" s="27">
        <v>45</v>
      </c>
      <c r="F15" s="11">
        <f>E15/15</f>
        <v>3</v>
      </c>
      <c r="G15" s="11">
        <v>2.5</v>
      </c>
      <c r="H15" s="11">
        <f t="shared" ref="H15:H16" si="2">E15</f>
        <v>45</v>
      </c>
      <c r="I15" s="11" t="s">
        <v>39</v>
      </c>
    </row>
    <row r="16" spans="1:9">
      <c r="A16" s="3">
        <v>8785259</v>
      </c>
      <c r="B16" s="2" t="s">
        <v>60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48</v>
      </c>
      <c r="C17" s="13">
        <v>10</v>
      </c>
      <c r="D17" s="1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53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45</v>
      </c>
      <c r="C19" s="15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54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51</v>
      </c>
      <c r="C21" s="13">
        <v>2</v>
      </c>
      <c r="D21" s="14"/>
      <c r="E21" s="27">
        <v>273</v>
      </c>
      <c r="F21" s="11">
        <f>E21/7</f>
        <v>39</v>
      </c>
      <c r="G21" s="2">
        <v>3.5</v>
      </c>
      <c r="H21" s="11">
        <f>E21</f>
        <v>273</v>
      </c>
      <c r="I21" s="11" t="s">
        <v>9</v>
      </c>
    </row>
    <row r="22" spans="1:9">
      <c r="A22" s="3">
        <v>1018950</v>
      </c>
      <c r="B22" s="2" t="s">
        <v>47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50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15</v>
      </c>
      <c r="C24" s="13">
        <v>18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18</v>
      </c>
      <c r="C25" s="13">
        <v>4</v>
      </c>
      <c r="D25" s="14"/>
      <c r="E25" s="27">
        <v>315</v>
      </c>
      <c r="F25" s="11">
        <f>E25/15</f>
        <v>21</v>
      </c>
      <c r="G25" s="2">
        <v>3.5</v>
      </c>
      <c r="H25" s="11">
        <f>E25</f>
        <v>315</v>
      </c>
      <c r="I25" s="11" t="s">
        <v>20</v>
      </c>
    </row>
    <row r="26" spans="1:9">
      <c r="A26" s="3">
        <v>783804</v>
      </c>
      <c r="B26" s="2" t="s">
        <v>16</v>
      </c>
      <c r="C26" s="13">
        <v>18</v>
      </c>
      <c r="D26" s="1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19</v>
      </c>
      <c r="C27" s="13">
        <v>4</v>
      </c>
      <c r="D27" s="14"/>
      <c r="E27" s="27">
        <v>345</v>
      </c>
      <c r="F27" s="11">
        <f>E27/15</f>
        <v>23</v>
      </c>
      <c r="G27" s="2">
        <v>3.5</v>
      </c>
      <c r="H27" s="11">
        <f>E27</f>
        <v>345</v>
      </c>
      <c r="I27" s="11" t="s">
        <v>20</v>
      </c>
    </row>
    <row r="28" spans="1:9">
      <c r="A28" s="3">
        <v>8444194</v>
      </c>
      <c r="B28" s="4" t="s">
        <v>22</v>
      </c>
      <c r="C28" s="13">
        <v>6</v>
      </c>
      <c r="D28" s="14">
        <v>60</v>
      </c>
      <c r="E28" s="16"/>
      <c r="F28" s="11">
        <f>D28/C28</f>
        <v>10</v>
      </c>
      <c r="G28" s="2">
        <v>0.1</v>
      </c>
      <c r="H28" s="11">
        <f>G28*D28</f>
        <v>6</v>
      </c>
      <c r="I28" s="11"/>
    </row>
    <row r="29" spans="1:9">
      <c r="A29" s="3">
        <v>8444187</v>
      </c>
      <c r="B29" s="4" t="s">
        <v>23</v>
      </c>
      <c r="C29" s="13">
        <v>6</v>
      </c>
      <c r="D29" s="14">
        <v>102</v>
      </c>
      <c r="E29" s="16"/>
      <c r="F29" s="11">
        <f>D29/C29</f>
        <v>17</v>
      </c>
      <c r="G29" s="2">
        <v>0.1</v>
      </c>
      <c r="H29" s="11">
        <f>G29*D29</f>
        <v>10.200000000000001</v>
      </c>
      <c r="I29" s="11"/>
    </row>
    <row r="30" spans="1:9">
      <c r="A30" s="3">
        <v>8444163</v>
      </c>
      <c r="B30" s="4" t="s">
        <v>24</v>
      </c>
      <c r="C30" s="13">
        <v>8</v>
      </c>
      <c r="D30" s="16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25</v>
      </c>
      <c r="C31" s="13">
        <v>8</v>
      </c>
      <c r="D31" s="16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26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27</v>
      </c>
      <c r="C33" s="13">
        <v>16</v>
      </c>
      <c r="D33" s="16"/>
      <c r="E33" s="16"/>
      <c r="F33" s="11">
        <f>D33/C33</f>
        <v>0</v>
      </c>
      <c r="G33" s="2">
        <v>0.14000000000000001</v>
      </c>
      <c r="H33" s="11">
        <f>G33*D33</f>
        <v>0</v>
      </c>
      <c r="I33" s="11"/>
    </row>
    <row r="34" spans="1:9">
      <c r="A34" s="3">
        <v>5034819</v>
      </c>
      <c r="B34" s="4" t="s">
        <v>28</v>
      </c>
      <c r="C34" s="13">
        <v>6</v>
      </c>
      <c r="D34" s="14">
        <v>138</v>
      </c>
      <c r="E34" s="16"/>
      <c r="F34" s="11">
        <f>D34/C34</f>
        <v>23</v>
      </c>
      <c r="G34" s="2">
        <v>0.18</v>
      </c>
      <c r="H34" s="11">
        <f>G34*D34</f>
        <v>24.84</v>
      </c>
      <c r="I34" s="11"/>
    </row>
    <row r="35" spans="1:9" s="20" customFormat="1" ht="26.25" customHeight="1">
      <c r="A35" s="5">
        <v>5041251</v>
      </c>
      <c r="B35" s="6" t="s">
        <v>57</v>
      </c>
      <c r="C35" s="17">
        <v>6</v>
      </c>
      <c r="D35" s="27" t="s">
        <v>62</v>
      </c>
      <c r="E35" s="28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46</v>
      </c>
    </row>
    <row r="36" spans="1:9">
      <c r="A36" s="3">
        <v>2981244</v>
      </c>
      <c r="B36" s="4" t="s">
        <v>29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21</v>
      </c>
    </row>
    <row r="37" spans="1:9">
      <c r="A37" s="3">
        <v>8785198</v>
      </c>
      <c r="B37" s="4" t="s">
        <v>30</v>
      </c>
      <c r="C37" s="13">
        <v>5</v>
      </c>
      <c r="D37" s="16"/>
      <c r="E37" s="16"/>
      <c r="F37" s="11">
        <f>E37/16.5</f>
        <v>0</v>
      </c>
      <c r="G37" s="2">
        <v>3.2</v>
      </c>
      <c r="H37" s="11">
        <f t="shared" si="3"/>
        <v>0</v>
      </c>
      <c r="I37" s="11" t="s">
        <v>17</v>
      </c>
    </row>
    <row r="38" spans="1:9">
      <c r="A38" s="3">
        <v>9988452</v>
      </c>
      <c r="B38" s="4" t="s">
        <v>31</v>
      </c>
      <c r="C38" s="13">
        <v>8</v>
      </c>
      <c r="D38" s="16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32</v>
      </c>
      <c r="C39" s="13">
        <v>28</v>
      </c>
      <c r="D39" s="16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43</v>
      </c>
      <c r="C40" s="13">
        <v>16</v>
      </c>
      <c r="D40" s="16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3">
        <v>9988438</v>
      </c>
      <c r="B41" s="4" t="s">
        <v>33</v>
      </c>
      <c r="C41" s="13">
        <v>16</v>
      </c>
      <c r="D41" s="16"/>
      <c r="E41" s="16"/>
      <c r="F41" s="11">
        <f>D41/C41</f>
        <v>0</v>
      </c>
      <c r="G41" s="2">
        <v>0.18</v>
      </c>
      <c r="H41" s="11">
        <f>G41*D41</f>
        <v>0</v>
      </c>
      <c r="I41" s="11"/>
    </row>
    <row r="42" spans="1:9">
      <c r="A42" s="3">
        <v>9988445</v>
      </c>
      <c r="B42" s="4" t="s">
        <v>34</v>
      </c>
      <c r="C42" s="13">
        <v>16</v>
      </c>
      <c r="D42" s="16"/>
      <c r="E42" s="16"/>
      <c r="F42" s="11">
        <f>D42/C42</f>
        <v>0</v>
      </c>
      <c r="G42" s="2">
        <v>0.18</v>
      </c>
      <c r="H42" s="11">
        <f>G42*D42</f>
        <v>0</v>
      </c>
      <c r="I42" s="11"/>
    </row>
    <row r="43" spans="1:9">
      <c r="A43" s="3">
        <v>9988421</v>
      </c>
      <c r="B43" s="4" t="s">
        <v>35</v>
      </c>
      <c r="C43" s="13">
        <v>16</v>
      </c>
      <c r="D43" s="16"/>
      <c r="E43" s="16"/>
      <c r="F43" s="11">
        <f>D43/C43</f>
        <v>0</v>
      </c>
      <c r="G43" s="2">
        <v>0.14000000000000001</v>
      </c>
      <c r="H43" s="11">
        <f>G43*D43</f>
        <v>0</v>
      </c>
      <c r="I43" s="11"/>
    </row>
    <row r="44" spans="1:9">
      <c r="A44" s="3">
        <v>9988674</v>
      </c>
      <c r="B44" s="4" t="s">
        <v>44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13</v>
      </c>
      <c r="C45" s="11"/>
      <c r="D45" s="16"/>
      <c r="E45" s="16"/>
      <c r="F45" s="11"/>
      <c r="G45" s="11"/>
      <c r="H45" s="4">
        <f>SUM(H4:H44)</f>
        <v>1329.84</v>
      </c>
      <c r="I45" s="11"/>
    </row>
  </sheetData>
  <autoFilter ref="A3:I45" xr:uid="{DA61A031-8406-456D-9D11-FC04D63399E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E005-C1FF-41C2-829E-F7F8044190C2}">
  <dimension ref="A1:I45"/>
  <sheetViews>
    <sheetView topLeftCell="A19" workbookViewId="0">
      <selection activeCell="E48" sqref="E48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>
      <c r="A4" s="1">
        <v>5038435</v>
      </c>
      <c r="B4" s="2" t="s">
        <v>41</v>
      </c>
      <c r="C4" s="13">
        <v>10</v>
      </c>
      <c r="D4" s="14">
        <v>170</v>
      </c>
      <c r="E4" s="14"/>
      <c r="F4" s="11">
        <f>D4/C4</f>
        <v>17</v>
      </c>
      <c r="G4" s="2">
        <v>0.18</v>
      </c>
      <c r="H4" s="11">
        <f>G4*D4</f>
        <v>30.599999999999998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56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36</v>
      </c>
      <c r="C7" s="13">
        <v>10</v>
      </c>
      <c r="D7" s="14">
        <v>290</v>
      </c>
      <c r="E7" s="14"/>
      <c r="F7" s="11">
        <f>D7/C7</f>
        <v>29</v>
      </c>
      <c r="G7" s="2">
        <v>0.18</v>
      </c>
      <c r="H7" s="11">
        <f>G7*D7</f>
        <v>52.199999999999996</v>
      </c>
      <c r="I7" s="11"/>
    </row>
    <row r="8" spans="1:9" ht="27.75" customHeight="1">
      <c r="A8" s="3">
        <v>5038596</v>
      </c>
      <c r="B8" s="2" t="s">
        <v>38</v>
      </c>
      <c r="C8" s="13">
        <v>6</v>
      </c>
      <c r="D8" s="27"/>
      <c r="E8" s="27">
        <v>60</v>
      </c>
      <c r="F8" s="11">
        <f>E8/15</f>
        <v>4</v>
      </c>
      <c r="G8" s="11">
        <v>2.5</v>
      </c>
      <c r="H8" s="11">
        <f t="shared" ref="H8:H9" si="0">E8</f>
        <v>60</v>
      </c>
      <c r="I8" s="11" t="s">
        <v>39</v>
      </c>
    </row>
    <row r="9" spans="1:9">
      <c r="A9" s="3">
        <v>8785235</v>
      </c>
      <c r="B9" s="2" t="s">
        <v>59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37</v>
      </c>
      <c r="C10" s="13">
        <v>10</v>
      </c>
      <c r="D10" s="14">
        <v>190</v>
      </c>
      <c r="E10" s="14"/>
      <c r="F10" s="11">
        <f>D10/C10</f>
        <v>19</v>
      </c>
      <c r="G10" s="2">
        <v>0.18</v>
      </c>
      <c r="H10" s="11">
        <f>G10*D10</f>
        <v>34.199999999999996</v>
      </c>
      <c r="I10" s="11"/>
    </row>
    <row r="11" spans="1:9" ht="29.25" customHeight="1">
      <c r="A11" s="3">
        <v>5038572</v>
      </c>
      <c r="B11" s="2" t="s">
        <v>40</v>
      </c>
      <c r="C11" s="13">
        <v>6</v>
      </c>
      <c r="D11" s="27" t="s">
        <v>62</v>
      </c>
      <c r="E11" s="27">
        <v>15</v>
      </c>
      <c r="F11" s="11">
        <f>E11/15</f>
        <v>1</v>
      </c>
      <c r="G11" s="11">
        <v>2.5</v>
      </c>
      <c r="H11" s="11">
        <f t="shared" ref="H11:H12" si="1">E11</f>
        <v>15</v>
      </c>
      <c r="I11" s="11" t="s">
        <v>39</v>
      </c>
    </row>
    <row r="12" spans="1:9" ht="25.5">
      <c r="A12" s="3">
        <v>8785242</v>
      </c>
      <c r="B12" s="26" t="s">
        <v>58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17</v>
      </c>
    </row>
    <row r="13" spans="1:9">
      <c r="A13" s="1">
        <v>5038398</v>
      </c>
      <c r="B13" s="2" t="s">
        <v>42</v>
      </c>
      <c r="C13" s="13">
        <v>10</v>
      </c>
      <c r="D13" s="14">
        <v>80</v>
      </c>
      <c r="E13" s="14"/>
      <c r="F13" s="11">
        <f>D13/C13</f>
        <v>8</v>
      </c>
      <c r="G13" s="2">
        <v>0.18</v>
      </c>
      <c r="H13" s="11">
        <f>G13*D13</f>
        <v>14.399999999999999</v>
      </c>
      <c r="I13" s="11"/>
    </row>
    <row r="14" spans="1:9">
      <c r="A14" s="1">
        <v>5039609</v>
      </c>
      <c r="B14" s="2" t="s">
        <v>52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49</v>
      </c>
      <c r="C15" s="13">
        <v>6</v>
      </c>
      <c r="D15" s="27" t="s">
        <v>62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39</v>
      </c>
    </row>
    <row r="16" spans="1:9">
      <c r="A16" s="3">
        <v>8785259</v>
      </c>
      <c r="B16" s="2" t="s">
        <v>60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48</v>
      </c>
      <c r="C17" s="13">
        <v>10</v>
      </c>
      <c r="D17" s="1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53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45</v>
      </c>
      <c r="C19" s="15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54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51</v>
      </c>
      <c r="C21" s="13">
        <v>2</v>
      </c>
      <c r="D21" s="14"/>
      <c r="E21" s="14"/>
      <c r="F21" s="11">
        <f>E21/7</f>
        <v>0</v>
      </c>
      <c r="G21" s="2">
        <v>3.5</v>
      </c>
      <c r="H21" s="11">
        <f>E21</f>
        <v>0</v>
      </c>
      <c r="I21" s="11" t="s">
        <v>9</v>
      </c>
    </row>
    <row r="22" spans="1:9">
      <c r="A22" s="3">
        <v>1018950</v>
      </c>
      <c r="B22" s="2" t="s">
        <v>47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50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15</v>
      </c>
      <c r="C24" s="13">
        <v>18</v>
      </c>
      <c r="D24" s="14">
        <v>90</v>
      </c>
      <c r="E24" s="14"/>
      <c r="F24" s="11">
        <f>D24/C24</f>
        <v>5</v>
      </c>
      <c r="G24" s="2">
        <v>0.2</v>
      </c>
      <c r="H24" s="11">
        <f>G24*D24</f>
        <v>18</v>
      </c>
      <c r="I24" s="11"/>
    </row>
    <row r="25" spans="1:9">
      <c r="A25" s="3">
        <v>783811</v>
      </c>
      <c r="B25" s="2" t="s">
        <v>18</v>
      </c>
      <c r="C25" s="13">
        <v>4</v>
      </c>
      <c r="D25" s="14"/>
      <c r="E25" s="14"/>
      <c r="F25" s="11">
        <f>E25/15</f>
        <v>0</v>
      </c>
      <c r="G25" s="2">
        <v>3.5</v>
      </c>
      <c r="H25" s="11">
        <f>E25</f>
        <v>0</v>
      </c>
      <c r="I25" s="11" t="s">
        <v>20</v>
      </c>
    </row>
    <row r="26" spans="1:9">
      <c r="A26" s="3">
        <v>783804</v>
      </c>
      <c r="B26" s="2" t="s">
        <v>16</v>
      </c>
      <c r="C26" s="13">
        <v>18</v>
      </c>
      <c r="D26" s="14">
        <v>54</v>
      </c>
      <c r="E26" s="14"/>
      <c r="F26" s="11">
        <f>D26/C26</f>
        <v>3</v>
      </c>
      <c r="G26" s="2">
        <v>0.2</v>
      </c>
      <c r="H26" s="11">
        <f>G26*D26</f>
        <v>10.8</v>
      </c>
      <c r="I26" s="11"/>
    </row>
    <row r="27" spans="1:9">
      <c r="A27" s="3">
        <v>783828</v>
      </c>
      <c r="B27" s="2" t="s">
        <v>19</v>
      </c>
      <c r="C27" s="13">
        <v>4</v>
      </c>
      <c r="D27" s="14"/>
      <c r="E27" s="27">
        <v>225</v>
      </c>
      <c r="F27" s="11">
        <f>E27/15</f>
        <v>15</v>
      </c>
      <c r="G27" s="2">
        <v>3.5</v>
      </c>
      <c r="H27" s="11">
        <f>E27</f>
        <v>225</v>
      </c>
      <c r="I27" s="11" t="s">
        <v>20</v>
      </c>
    </row>
    <row r="28" spans="1:9">
      <c r="A28" s="3">
        <v>8444194</v>
      </c>
      <c r="B28" s="4" t="s">
        <v>22</v>
      </c>
      <c r="C28" s="13">
        <v>6</v>
      </c>
      <c r="D28" s="14">
        <v>534</v>
      </c>
      <c r="E28" s="16"/>
      <c r="F28" s="11">
        <f>D28/C28</f>
        <v>89</v>
      </c>
      <c r="G28" s="2">
        <v>0.1</v>
      </c>
      <c r="H28" s="11">
        <f>G28*D28</f>
        <v>53.400000000000006</v>
      </c>
      <c r="I28" s="11"/>
    </row>
    <row r="29" spans="1:9">
      <c r="A29" s="3">
        <v>8444187</v>
      </c>
      <c r="B29" s="4" t="s">
        <v>23</v>
      </c>
      <c r="C29" s="13">
        <v>6</v>
      </c>
      <c r="D29" s="16"/>
      <c r="E29" s="16"/>
      <c r="F29" s="11">
        <f>D29/C29</f>
        <v>0</v>
      </c>
      <c r="G29" s="2">
        <v>0.1</v>
      </c>
      <c r="H29" s="11">
        <f>G29*D29</f>
        <v>0</v>
      </c>
      <c r="I29" s="11"/>
    </row>
    <row r="30" spans="1:9">
      <c r="A30" s="3">
        <v>8444163</v>
      </c>
      <c r="B30" s="4" t="s">
        <v>24</v>
      </c>
      <c r="C30" s="13">
        <v>8</v>
      </c>
      <c r="D30" s="14">
        <v>424</v>
      </c>
      <c r="E30" s="16"/>
      <c r="F30" s="11">
        <f>D30/C30</f>
        <v>53</v>
      </c>
      <c r="G30" s="2">
        <v>0.1</v>
      </c>
      <c r="H30" s="11">
        <f>G30*D30</f>
        <v>42.400000000000006</v>
      </c>
      <c r="I30" s="11"/>
    </row>
    <row r="31" spans="1:9">
      <c r="A31" s="3">
        <v>8444170</v>
      </c>
      <c r="B31" s="4" t="s">
        <v>25</v>
      </c>
      <c r="C31" s="13">
        <v>8</v>
      </c>
      <c r="D31" s="14">
        <v>360</v>
      </c>
      <c r="E31" s="16"/>
      <c r="F31" s="11">
        <f>D31/C31</f>
        <v>45</v>
      </c>
      <c r="G31" s="2">
        <v>0.1</v>
      </c>
      <c r="H31" s="11">
        <f>G31*D31</f>
        <v>36</v>
      </c>
      <c r="I31" s="11"/>
    </row>
    <row r="32" spans="1:9">
      <c r="A32" s="3">
        <v>9988377</v>
      </c>
      <c r="B32" s="4" t="s">
        <v>26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27</v>
      </c>
      <c r="C33" s="13">
        <v>16</v>
      </c>
      <c r="D33" s="14">
        <v>144</v>
      </c>
      <c r="E33" s="16"/>
      <c r="F33" s="11">
        <f>D33/C33</f>
        <v>9</v>
      </c>
      <c r="G33" s="2">
        <v>0.14000000000000001</v>
      </c>
      <c r="H33" s="11">
        <f>G33*D33</f>
        <v>20.160000000000004</v>
      </c>
      <c r="I33" s="11"/>
    </row>
    <row r="34" spans="1:9">
      <c r="A34" s="3">
        <v>5034819</v>
      </c>
      <c r="B34" s="4" t="s">
        <v>28</v>
      </c>
      <c r="C34" s="13">
        <v>6</v>
      </c>
      <c r="D34" s="14">
        <v>132</v>
      </c>
      <c r="E34" s="16"/>
      <c r="F34" s="11">
        <f>D34/C34</f>
        <v>22</v>
      </c>
      <c r="G34" s="2">
        <v>0.18</v>
      </c>
      <c r="H34" s="11">
        <f>G34*D34</f>
        <v>23.759999999999998</v>
      </c>
      <c r="I34" s="11"/>
    </row>
    <row r="35" spans="1:9" s="20" customFormat="1" ht="26.25" customHeight="1">
      <c r="A35" s="5">
        <v>5041251</v>
      </c>
      <c r="B35" s="6" t="s">
        <v>57</v>
      </c>
      <c r="C35" s="17">
        <v>6</v>
      </c>
      <c r="D35" s="27" t="s">
        <v>62</v>
      </c>
      <c r="E35" s="28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46</v>
      </c>
    </row>
    <row r="36" spans="1:9">
      <c r="A36" s="3">
        <v>2981244</v>
      </c>
      <c r="B36" s="4" t="s">
        <v>29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21</v>
      </c>
    </row>
    <row r="37" spans="1:9">
      <c r="A37" s="3">
        <v>8785198</v>
      </c>
      <c r="B37" s="4" t="s">
        <v>30</v>
      </c>
      <c r="C37" s="13">
        <v>5</v>
      </c>
      <c r="D37" s="16"/>
      <c r="E37" s="16"/>
      <c r="F37" s="11">
        <f>E37/16.5</f>
        <v>0</v>
      </c>
      <c r="G37" s="2">
        <v>3.2</v>
      </c>
      <c r="H37" s="11">
        <f t="shared" si="3"/>
        <v>0</v>
      </c>
      <c r="I37" s="11" t="s">
        <v>17</v>
      </c>
    </row>
    <row r="38" spans="1:9">
      <c r="A38" s="3">
        <v>9988452</v>
      </c>
      <c r="B38" s="4" t="s">
        <v>31</v>
      </c>
      <c r="C38" s="13">
        <v>8</v>
      </c>
      <c r="D38" s="16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32</v>
      </c>
      <c r="C39" s="13">
        <v>28</v>
      </c>
      <c r="D39" s="16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43</v>
      </c>
      <c r="C40" s="13">
        <v>16</v>
      </c>
      <c r="D40" s="14">
        <v>96</v>
      </c>
      <c r="E40" s="16"/>
      <c r="F40" s="11">
        <f>D40/C40</f>
        <v>6</v>
      </c>
      <c r="G40" s="2">
        <v>0.18</v>
      </c>
      <c r="H40" s="11">
        <f>G40*D40</f>
        <v>17.28</v>
      </c>
      <c r="I40" s="11"/>
    </row>
    <row r="41" spans="1:9">
      <c r="A41" s="3">
        <v>9988438</v>
      </c>
      <c r="B41" s="4" t="s">
        <v>33</v>
      </c>
      <c r="C41" s="13">
        <v>16</v>
      </c>
      <c r="D41" s="14">
        <v>32</v>
      </c>
      <c r="E41" s="16"/>
      <c r="F41" s="11">
        <f>D41/C41</f>
        <v>2</v>
      </c>
      <c r="G41" s="2">
        <v>0.18</v>
      </c>
      <c r="H41" s="11">
        <f>G41*D41</f>
        <v>5.76</v>
      </c>
      <c r="I41" s="11"/>
    </row>
    <row r="42" spans="1:9">
      <c r="A42" s="3">
        <v>9988445</v>
      </c>
      <c r="B42" s="4" t="s">
        <v>34</v>
      </c>
      <c r="C42" s="13">
        <v>16</v>
      </c>
      <c r="D42" s="14">
        <v>32</v>
      </c>
      <c r="E42" s="16"/>
      <c r="F42" s="11">
        <f>D42/C42</f>
        <v>2</v>
      </c>
      <c r="G42" s="2">
        <v>0.18</v>
      </c>
      <c r="H42" s="11">
        <f>G42*D42</f>
        <v>5.76</v>
      </c>
      <c r="I42" s="11"/>
    </row>
    <row r="43" spans="1:9">
      <c r="A43" s="3">
        <v>9988421</v>
      </c>
      <c r="B43" s="4" t="s">
        <v>35</v>
      </c>
      <c r="C43" s="13">
        <v>16</v>
      </c>
      <c r="D43" s="14">
        <v>80</v>
      </c>
      <c r="E43" s="16"/>
      <c r="F43" s="11">
        <f>D43/C43</f>
        <v>5</v>
      </c>
      <c r="G43" s="2">
        <v>0.14000000000000001</v>
      </c>
      <c r="H43" s="11">
        <f>G43*D43</f>
        <v>11.200000000000001</v>
      </c>
      <c r="I43" s="11"/>
    </row>
    <row r="44" spans="1:9">
      <c r="A44" s="3">
        <v>9988674</v>
      </c>
      <c r="B44" s="4" t="s">
        <v>44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13</v>
      </c>
      <c r="C45" s="11"/>
      <c r="D45" s="16"/>
      <c r="E45" s="16"/>
      <c r="F45" s="11"/>
      <c r="G45" s="11"/>
      <c r="H45" s="4">
        <f>SUM(H4:H44)</f>
        <v>675.92</v>
      </c>
      <c r="I45" s="11"/>
    </row>
  </sheetData>
  <autoFilter ref="A3:I45" xr:uid="{05F43B7D-0255-4F19-9D86-4B4387A2234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D7626-CA77-4E49-86A0-61620572F803}">
  <dimension ref="A1:I45"/>
  <sheetViews>
    <sheetView topLeftCell="A16" workbookViewId="0">
      <selection activeCell="E49" sqref="E49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>
      <c r="A4" s="1">
        <v>5038435</v>
      </c>
      <c r="B4" s="2" t="s">
        <v>41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56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36</v>
      </c>
      <c r="C7" s="13">
        <v>10</v>
      </c>
      <c r="D7" s="1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38</v>
      </c>
      <c r="C8" s="13">
        <v>6</v>
      </c>
      <c r="D8" s="27"/>
      <c r="E8" s="27">
        <v>15</v>
      </c>
      <c r="F8" s="11">
        <f>E8/15</f>
        <v>1</v>
      </c>
      <c r="G8" s="11">
        <v>2.5</v>
      </c>
      <c r="H8" s="11">
        <f t="shared" ref="H8:H9" si="0">E8</f>
        <v>15</v>
      </c>
      <c r="I8" s="11" t="s">
        <v>39</v>
      </c>
    </row>
    <row r="9" spans="1:9">
      <c r="A9" s="3">
        <v>8785235</v>
      </c>
      <c r="B9" s="2" t="s">
        <v>59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37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40</v>
      </c>
      <c r="C11" s="13">
        <v>6</v>
      </c>
      <c r="D11" s="27" t="s">
        <v>62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39</v>
      </c>
    </row>
    <row r="12" spans="1:9" ht="25.5">
      <c r="A12" s="3">
        <v>8785242</v>
      </c>
      <c r="B12" s="26" t="s">
        <v>58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17</v>
      </c>
    </row>
    <row r="13" spans="1:9">
      <c r="A13" s="1">
        <v>5038398</v>
      </c>
      <c r="B13" s="2" t="s">
        <v>42</v>
      </c>
      <c r="C13" s="13">
        <v>10</v>
      </c>
      <c r="D13" s="1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52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49</v>
      </c>
      <c r="C15" s="13">
        <v>6</v>
      </c>
      <c r="D15" s="27" t="s">
        <v>62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39</v>
      </c>
    </row>
    <row r="16" spans="1:9">
      <c r="A16" s="3">
        <v>8785259</v>
      </c>
      <c r="B16" s="2" t="s">
        <v>60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48</v>
      </c>
      <c r="C17" s="13">
        <v>10</v>
      </c>
      <c r="D17" s="1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53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45</v>
      </c>
      <c r="C19" s="15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54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51</v>
      </c>
      <c r="C21" s="13">
        <v>2</v>
      </c>
      <c r="D21" s="14"/>
      <c r="E21" s="14"/>
      <c r="F21" s="11">
        <f>E21/7</f>
        <v>0</v>
      </c>
      <c r="G21" s="2">
        <v>3.5</v>
      </c>
      <c r="H21" s="11">
        <f>E21</f>
        <v>0</v>
      </c>
      <c r="I21" s="11" t="s">
        <v>9</v>
      </c>
    </row>
    <row r="22" spans="1:9">
      <c r="A22" s="3">
        <v>1018950</v>
      </c>
      <c r="B22" s="2" t="s">
        <v>47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50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15</v>
      </c>
      <c r="C24" s="13">
        <v>18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18</v>
      </c>
      <c r="C25" s="13">
        <v>4</v>
      </c>
      <c r="D25" s="14"/>
      <c r="E25" s="14"/>
      <c r="F25" s="11">
        <f>E25/15</f>
        <v>0</v>
      </c>
      <c r="G25" s="2">
        <v>3.5</v>
      </c>
      <c r="H25" s="11">
        <f>E25</f>
        <v>0</v>
      </c>
      <c r="I25" s="11" t="s">
        <v>20</v>
      </c>
    </row>
    <row r="26" spans="1:9">
      <c r="A26" s="3">
        <v>783804</v>
      </c>
      <c r="B26" s="2" t="s">
        <v>16</v>
      </c>
      <c r="C26" s="13">
        <v>18</v>
      </c>
      <c r="D26" s="1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19</v>
      </c>
      <c r="C27" s="13">
        <v>4</v>
      </c>
      <c r="D27" s="14"/>
      <c r="E27" s="27">
        <v>75</v>
      </c>
      <c r="F27" s="11">
        <f>E27/15</f>
        <v>5</v>
      </c>
      <c r="G27" s="2">
        <v>3.5</v>
      </c>
      <c r="H27" s="11">
        <f>E27</f>
        <v>75</v>
      </c>
      <c r="I27" s="11" t="s">
        <v>20</v>
      </c>
    </row>
    <row r="28" spans="1:9">
      <c r="A28" s="3">
        <v>8444194</v>
      </c>
      <c r="B28" s="4" t="s">
        <v>22</v>
      </c>
      <c r="C28" s="13">
        <v>6</v>
      </c>
      <c r="D28" s="16"/>
      <c r="E28" s="16"/>
      <c r="F28" s="11">
        <f>D28/C28</f>
        <v>0</v>
      </c>
      <c r="G28" s="2">
        <v>0.1</v>
      </c>
      <c r="H28" s="11">
        <f>G28*D28</f>
        <v>0</v>
      </c>
      <c r="I28" s="11"/>
    </row>
    <row r="29" spans="1:9">
      <c r="A29" s="3">
        <v>8444187</v>
      </c>
      <c r="B29" s="4" t="s">
        <v>23</v>
      </c>
      <c r="C29" s="13">
        <v>6</v>
      </c>
      <c r="D29" s="16"/>
      <c r="E29" s="16"/>
      <c r="F29" s="11">
        <f>D29/C29</f>
        <v>0</v>
      </c>
      <c r="G29" s="2">
        <v>0.1</v>
      </c>
      <c r="H29" s="11">
        <f>G29*D29</f>
        <v>0</v>
      </c>
      <c r="I29" s="11"/>
    </row>
    <row r="30" spans="1:9">
      <c r="A30" s="3">
        <v>8444163</v>
      </c>
      <c r="B30" s="4" t="s">
        <v>24</v>
      </c>
      <c r="C30" s="13">
        <v>8</v>
      </c>
      <c r="D30" s="16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25</v>
      </c>
      <c r="C31" s="13">
        <v>8</v>
      </c>
      <c r="D31" s="16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26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27</v>
      </c>
      <c r="C33" s="13">
        <v>16</v>
      </c>
      <c r="D33" s="16"/>
      <c r="E33" s="16"/>
      <c r="F33" s="11">
        <f>D33/C33</f>
        <v>0</v>
      </c>
      <c r="G33" s="2">
        <v>0.14000000000000001</v>
      </c>
      <c r="H33" s="11">
        <f>G33*D33</f>
        <v>0</v>
      </c>
      <c r="I33" s="11"/>
    </row>
    <row r="34" spans="1:9">
      <c r="A34" s="3">
        <v>5034819</v>
      </c>
      <c r="B34" s="4" t="s">
        <v>28</v>
      </c>
      <c r="C34" s="13">
        <v>6</v>
      </c>
      <c r="D34" s="16"/>
      <c r="E34" s="16"/>
      <c r="F34" s="11">
        <f>D34/C34</f>
        <v>0</v>
      </c>
      <c r="G34" s="2">
        <v>0.18</v>
      </c>
      <c r="H34" s="11">
        <f>G34*D34</f>
        <v>0</v>
      </c>
      <c r="I34" s="11"/>
    </row>
    <row r="35" spans="1:9" s="20" customFormat="1" ht="26.25" customHeight="1">
      <c r="A35" s="5">
        <v>5041251</v>
      </c>
      <c r="B35" s="6" t="s">
        <v>57</v>
      </c>
      <c r="C35" s="17">
        <v>6</v>
      </c>
      <c r="D35" s="27" t="s">
        <v>62</v>
      </c>
      <c r="E35" s="28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46</v>
      </c>
    </row>
    <row r="36" spans="1:9">
      <c r="A36" s="3">
        <v>2981244</v>
      </c>
      <c r="B36" s="4" t="s">
        <v>29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21</v>
      </c>
    </row>
    <row r="37" spans="1:9">
      <c r="A37" s="3">
        <v>8785198</v>
      </c>
      <c r="B37" s="4" t="s">
        <v>30</v>
      </c>
      <c r="C37" s="13">
        <v>5</v>
      </c>
      <c r="D37" s="16"/>
      <c r="E37" s="16"/>
      <c r="F37" s="11">
        <f>E37/16.5</f>
        <v>0</v>
      </c>
      <c r="G37" s="2">
        <v>3.2</v>
      </c>
      <c r="H37" s="11">
        <f t="shared" si="3"/>
        <v>0</v>
      </c>
      <c r="I37" s="11" t="s">
        <v>17</v>
      </c>
    </row>
    <row r="38" spans="1:9">
      <c r="A38" s="3">
        <v>9988452</v>
      </c>
      <c r="B38" s="4" t="s">
        <v>31</v>
      </c>
      <c r="C38" s="13">
        <v>8</v>
      </c>
      <c r="D38" s="16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32</v>
      </c>
      <c r="C39" s="13">
        <v>28</v>
      </c>
      <c r="D39" s="16">
        <v>56</v>
      </c>
      <c r="E39" s="16"/>
      <c r="F39" s="11">
        <f>D39/C39</f>
        <v>2</v>
      </c>
      <c r="G39" s="2">
        <v>0.4</v>
      </c>
      <c r="H39" s="11">
        <f>G39*D39</f>
        <v>22.400000000000002</v>
      </c>
      <c r="I39" s="11"/>
    </row>
    <row r="40" spans="1:9">
      <c r="A40" s="3">
        <v>9988681</v>
      </c>
      <c r="B40" s="4" t="s">
        <v>43</v>
      </c>
      <c r="C40" s="13">
        <v>16</v>
      </c>
      <c r="D40" s="16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3">
        <v>9988438</v>
      </c>
      <c r="B41" s="4" t="s">
        <v>33</v>
      </c>
      <c r="C41" s="13">
        <v>16</v>
      </c>
      <c r="D41" s="16"/>
      <c r="E41" s="16"/>
      <c r="F41" s="11">
        <f>D41/C41</f>
        <v>0</v>
      </c>
      <c r="G41" s="2">
        <v>0.18</v>
      </c>
      <c r="H41" s="11">
        <f>G41*D41</f>
        <v>0</v>
      </c>
      <c r="I41" s="11"/>
    </row>
    <row r="42" spans="1:9">
      <c r="A42" s="3">
        <v>9988445</v>
      </c>
      <c r="B42" s="4" t="s">
        <v>34</v>
      </c>
      <c r="C42" s="13">
        <v>16</v>
      </c>
      <c r="D42" s="16">
        <v>16</v>
      </c>
      <c r="E42" s="16"/>
      <c r="F42" s="11">
        <f>D42/C42</f>
        <v>1</v>
      </c>
      <c r="G42" s="2">
        <v>0.18</v>
      </c>
      <c r="H42" s="11">
        <f>G42*D42</f>
        <v>2.88</v>
      </c>
      <c r="I42" s="11"/>
    </row>
    <row r="43" spans="1:9">
      <c r="A43" s="3">
        <v>9988421</v>
      </c>
      <c r="B43" s="4" t="s">
        <v>35</v>
      </c>
      <c r="C43" s="13">
        <v>16</v>
      </c>
      <c r="D43" s="16"/>
      <c r="E43" s="16"/>
      <c r="F43" s="11">
        <f>D43/C43</f>
        <v>0</v>
      </c>
      <c r="G43" s="2">
        <v>0.14000000000000001</v>
      </c>
      <c r="H43" s="11">
        <f>G43*D43</f>
        <v>0</v>
      </c>
      <c r="I43" s="11"/>
    </row>
    <row r="44" spans="1:9">
      <c r="A44" s="3">
        <v>9988674</v>
      </c>
      <c r="B44" s="4" t="s">
        <v>44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13</v>
      </c>
      <c r="C45" s="11"/>
      <c r="D45" s="16"/>
      <c r="E45" s="16"/>
      <c r="F45" s="11"/>
      <c r="G45" s="11"/>
      <c r="H45" s="4">
        <f>SUM(H4:H44)</f>
        <v>115.28</v>
      </c>
      <c r="I45" s="11"/>
    </row>
  </sheetData>
  <autoFilter ref="A3:I45" xr:uid="{1C64A001-617C-4DCD-9536-9E85A4D4469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2025-02-26T11:47:29Z</dcterms:modified>
</cp:coreProperties>
</file>