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3,25 Ост СЫР филиалы\"/>
    </mc:Choice>
  </mc:AlternateContent>
  <xr:revisionPtr revIDLastSave="0" documentId="13_ncr:1_{2222B3A1-0D02-44C1-BB38-F4D223B04D0A}" xr6:coauthVersionLast="45" xr6:coauthVersionMax="45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Бердянск!$A$3:$I$45</definedName>
    <definedName name="_xlnm._FilterDatabase" localSheetId="2" hidden="1">Донецк!$A$3:$I$45</definedName>
    <definedName name="_xlnm._FilterDatabase" localSheetId="3" hidden="1">Луганск!$A$3:$I$45</definedName>
    <definedName name="_xlnm._FilterDatabase" localSheetId="0" hidden="1">Мелитополь!$A$3:$I$45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4" i="4" l="1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45" i="4" s="1"/>
  <c r="F4" i="4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5" i="3" s="1"/>
  <c r="F4" i="3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5" i="2" s="1"/>
  <c r="F4" i="2"/>
  <c r="H37" i="1"/>
  <c r="H36" i="1"/>
  <c r="H35" i="1"/>
  <c r="H27" i="1"/>
  <c r="H25" i="1"/>
  <c r="H21" i="1"/>
  <c r="H16" i="1"/>
  <c r="H15" i="1"/>
  <c r="H12" i="1"/>
  <c r="H11" i="1"/>
  <c r="H9" i="1"/>
  <c r="H8" i="1"/>
  <c r="H6" i="1"/>
  <c r="H5" i="1" l="1"/>
  <c r="F5" i="1"/>
  <c r="F16" i="1"/>
  <c r="F9" i="1"/>
  <c r="F12" i="1"/>
  <c r="F6" i="1"/>
  <c r="H20" i="1"/>
  <c r="F20" i="1"/>
  <c r="H18" i="1"/>
  <c r="F18" i="1"/>
  <c r="H14" i="1"/>
  <c r="F14" i="1"/>
  <c r="F13" i="1"/>
  <c r="H13" i="1"/>
  <c r="F15" i="1"/>
  <c r="F19" i="1"/>
  <c r="H22" i="1"/>
  <c r="F22" i="1"/>
  <c r="F44" i="1"/>
  <c r="H43" i="1"/>
  <c r="H44" i="1"/>
  <c r="F40" i="1"/>
  <c r="F11" i="1"/>
  <c r="F35" i="1"/>
  <c r="H19" i="1"/>
  <c r="F43" i="1"/>
  <c r="F42" i="1"/>
  <c r="F41" i="1"/>
  <c r="H40" i="1"/>
  <c r="H4" i="1"/>
  <c r="F8" i="1"/>
  <c r="F24" i="1"/>
  <c r="H24" i="1"/>
  <c r="F25" i="1"/>
  <c r="F26" i="1"/>
  <c r="H26" i="1"/>
  <c r="F27" i="1"/>
  <c r="F28" i="1"/>
  <c r="H28" i="1"/>
  <c r="H29" i="1"/>
  <c r="F29" i="1"/>
  <c r="F30" i="1"/>
  <c r="H31" i="1"/>
  <c r="F31" i="1"/>
  <c r="H32" i="1"/>
  <c r="F32" i="1"/>
  <c r="H33" i="1"/>
  <c r="F33" i="1"/>
  <c r="F36" i="1"/>
  <c r="F37" i="1"/>
  <c r="H38" i="1"/>
  <c r="F38" i="1"/>
  <c r="F39" i="1"/>
  <c r="H39" i="1"/>
  <c r="H41" i="1"/>
  <c r="H42" i="1"/>
  <c r="F10" i="1"/>
  <c r="H7" i="1"/>
  <c r="F7" i="1"/>
  <c r="H34" i="1"/>
  <c r="F34" i="1"/>
  <c r="H30" i="1"/>
  <c r="F21" i="1"/>
  <c r="H23" i="1"/>
  <c r="H17" i="1"/>
  <c r="H10" i="1"/>
  <c r="F23" i="1"/>
  <c r="F17" i="1"/>
  <c r="F4" i="1"/>
  <c r="H45" i="1" l="1"/>
  <c r="A48" i="1" s="1"/>
</calcChain>
</file>

<file path=xl/sharedStrings.xml><?xml version="1.0" encoding="utf-8"?>
<sst xmlns="http://schemas.openxmlformats.org/spreadsheetml/2006/main" count="272" uniqueCount="63">
  <si>
    <t>пример заполнения</t>
  </si>
  <si>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</si>
  <si>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</si>
  <si>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</si>
  <si>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</si>
  <si>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</si>
  <si>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</si>
  <si>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</si>
  <si>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</si>
  <si>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</si>
  <si>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</si>
  <si>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</si>
  <si>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</si>
  <si>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</si>
  <si>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</si>
  <si>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</si>
  <si>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</si>
  <si>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</si>
  <si>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</si>
  <si>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</si>
  <si>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</si>
  <si>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</si>
  <si>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</si>
  <si>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</si>
  <si>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</si>
  <si>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</si>
  <si>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</si>
  <si>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</si>
  <si>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</si>
  <si>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</si>
  <si>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</si>
  <si>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</si>
  <si>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</si>
  <si>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</si>
  <si>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</si>
  <si>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</si>
  <si>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</si>
  <si>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</si>
  <si>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</si>
  <si>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</si>
  <si>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</si>
  <si>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</si>
  <si>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</si>
  <si>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</si>
  <si>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</si>
  <si>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</si>
  <si>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</si>
  <si>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</si>
  <si>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</si>
  <si>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</si>
  <si>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</si>
  <si>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</si>
  <si>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</si>
  <si>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</si>
  <si>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</si>
  <si>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</si>
  <si>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>Российский сливочный 45% ТМ Папа Может, брус (2шт)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</si>
  <si>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</si>
  <si>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</si>
  <si>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</si>
  <si>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"Тильзитер" с массовой долей жира в пересчете на сухое вещество 45%, брус из блока 1/5, пленка желтая, короб складной, весовой¶</t>
  </si>
  <si>
    <t>Сыр Папа Может «Российский традиционный» массовая доля жира в сухом веществе 50 %, вакуум, полимерная пленка, брусок</t>
  </si>
  <si>
    <t xml:space="preserve">Не доступно к заказу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</si>
</sst>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opLeftCell="A22" workbookViewId="0">
      <selection activeCell="E7" sqref="E7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>
      <c r="A4" s="1">
        <v>5038435</v>
      </c>
      <c r="B4" s="2" t="s">
        <v>41</v>
      </c>
      <c r="C4" s="13">
        <v>10</v>
      </c>
      <c r="D4" s="14">
        <v>1960</v>
      </c>
      <c r="E4" s="14"/>
      <c r="F4" s="11">
        <f>D4/C4</f>
        <v>196</v>
      </c>
      <c r="G4" s="2">
        <v>0.18</v>
      </c>
      <c r="H4" s="11">
        <f>G4*D4</f>
        <v>352.8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56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36</v>
      </c>
      <c r="C7" s="13">
        <v>10</v>
      </c>
      <c r="D7" s="14">
        <v>2220</v>
      </c>
      <c r="E7" s="14"/>
      <c r="F7" s="11">
        <f>D7/C7</f>
        <v>222</v>
      </c>
      <c r="G7" s="2">
        <v>0.18</v>
      </c>
      <c r="H7" s="11">
        <f>G7*D7</f>
        <v>399.59999999999997</v>
      </c>
      <c r="I7" s="11"/>
    </row>
    <row r="8" spans="1:9" ht="27.75" customHeight="1">
      <c r="A8" s="3">
        <v>5038596</v>
      </c>
      <c r="B8" s="2" t="s">
        <v>38</v>
      </c>
      <c r="C8" s="13">
        <v>6</v>
      </c>
      <c r="D8" s="27"/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39</v>
      </c>
    </row>
    <row r="9" spans="1:9">
      <c r="A9" s="3">
        <v>8785235</v>
      </c>
      <c r="B9" s="2" t="s">
        <v>59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37</v>
      </c>
      <c r="C10" s="13">
        <v>10</v>
      </c>
      <c r="D10" s="14">
        <v>1420</v>
      </c>
      <c r="E10" s="14"/>
      <c r="F10" s="11">
        <f>D10/C10</f>
        <v>142</v>
      </c>
      <c r="G10" s="2">
        <v>0.18</v>
      </c>
      <c r="H10" s="11">
        <f>G10*D10</f>
        <v>255.6</v>
      </c>
      <c r="I10" s="11"/>
    </row>
    <row r="11" spans="1:9" ht="29.25" customHeight="1">
      <c r="A11" s="3">
        <v>5038572</v>
      </c>
      <c r="B11" s="2" t="s">
        <v>40</v>
      </c>
      <c r="C11" s="13">
        <v>6</v>
      </c>
      <c r="D11" s="27" t="s">
        <v>62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39</v>
      </c>
    </row>
    <row r="12" spans="1:9" ht="25.5">
      <c r="A12" s="3">
        <v>8785242</v>
      </c>
      <c r="B12" s="26" t="s">
        <v>58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17</v>
      </c>
    </row>
    <row r="13" spans="1:9">
      <c r="A13" s="1">
        <v>5038398</v>
      </c>
      <c r="B13" s="2" t="s">
        <v>42</v>
      </c>
      <c r="C13" s="13">
        <v>10</v>
      </c>
      <c r="D13" s="14">
        <v>570</v>
      </c>
      <c r="E13" s="14"/>
      <c r="F13" s="11">
        <f>D13/C13</f>
        <v>57</v>
      </c>
      <c r="G13" s="2">
        <v>0.18</v>
      </c>
      <c r="H13" s="11">
        <f>G13*D13</f>
        <v>102.6</v>
      </c>
      <c r="I13" s="11"/>
    </row>
    <row r="14" spans="1:9">
      <c r="A14" s="1">
        <v>5039609</v>
      </c>
      <c r="B14" s="2" t="s">
        <v>52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49</v>
      </c>
      <c r="C15" s="13">
        <v>6</v>
      </c>
      <c r="D15" s="27" t="s">
        <v>62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39</v>
      </c>
    </row>
    <row r="16" spans="1:9">
      <c r="A16" s="3">
        <v>8785259</v>
      </c>
      <c r="B16" s="2" t="s">
        <v>60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48</v>
      </c>
      <c r="C17" s="13">
        <v>10</v>
      </c>
      <c r="D17" s="1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53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45</v>
      </c>
      <c r="C19" s="15">
        <v>10</v>
      </c>
      <c r="D19" s="14">
        <v>1220</v>
      </c>
      <c r="E19" s="14"/>
      <c r="F19" s="11">
        <f>D19/C19</f>
        <v>122</v>
      </c>
      <c r="G19" s="2">
        <v>0.18</v>
      </c>
      <c r="H19" s="11">
        <f>G19*D19</f>
        <v>219.6</v>
      </c>
      <c r="I19" s="11"/>
    </row>
    <row r="20" spans="1:9">
      <c r="A20" s="3">
        <v>5039623</v>
      </c>
      <c r="B20" s="2" t="s">
        <v>54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51</v>
      </c>
      <c r="C21" s="13">
        <v>2</v>
      </c>
      <c r="D21" s="14"/>
      <c r="E21" s="14"/>
      <c r="F21" s="11">
        <f>E21/7</f>
        <v>0</v>
      </c>
      <c r="G21" s="2">
        <v>3.5</v>
      </c>
      <c r="H21" s="11">
        <f>E21</f>
        <v>0</v>
      </c>
      <c r="I21" s="11" t="s">
        <v>9</v>
      </c>
    </row>
    <row r="22" spans="1:9">
      <c r="A22" s="3">
        <v>1018950</v>
      </c>
      <c r="B22" s="2" t="s">
        <v>47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50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15</v>
      </c>
      <c r="C24" s="13">
        <v>18</v>
      </c>
      <c r="D24" s="14">
        <v>216</v>
      </c>
      <c r="E24" s="14"/>
      <c r="F24" s="11">
        <f>D24/C24</f>
        <v>12</v>
      </c>
      <c r="G24" s="2">
        <v>0.2</v>
      </c>
      <c r="H24" s="11">
        <f>G24*D24</f>
        <v>43.2</v>
      </c>
      <c r="I24" s="11"/>
    </row>
    <row r="25" spans="1:9">
      <c r="A25" s="3">
        <v>783811</v>
      </c>
      <c r="B25" s="2" t="s">
        <v>18</v>
      </c>
      <c r="C25" s="13">
        <v>4</v>
      </c>
      <c r="D25" s="14"/>
      <c r="E25" s="14">
        <v>735</v>
      </c>
      <c r="F25" s="11">
        <f>E25/15</f>
        <v>49</v>
      </c>
      <c r="G25" s="2">
        <v>3.5</v>
      </c>
      <c r="H25" s="11">
        <f>E25</f>
        <v>735</v>
      </c>
      <c r="I25" s="11" t="s">
        <v>20</v>
      </c>
    </row>
    <row r="26" spans="1:9">
      <c r="A26" s="3">
        <v>783804</v>
      </c>
      <c r="B26" s="2" t="s">
        <v>16</v>
      </c>
      <c r="C26" s="13">
        <v>18</v>
      </c>
      <c r="D26" s="14">
        <v>126</v>
      </c>
      <c r="E26" s="14"/>
      <c r="F26" s="11">
        <f>D26/C26</f>
        <v>7</v>
      </c>
      <c r="G26" s="2">
        <v>0.2</v>
      </c>
      <c r="H26" s="11">
        <f>G26*D26</f>
        <v>25.200000000000003</v>
      </c>
      <c r="I26" s="11"/>
    </row>
    <row r="27" spans="1:9">
      <c r="A27" s="3">
        <v>783828</v>
      </c>
      <c r="B27" s="2" t="s">
        <v>19</v>
      </c>
      <c r="C27" s="13">
        <v>4</v>
      </c>
      <c r="D27" s="14"/>
      <c r="E27" s="14"/>
      <c r="F27" s="11">
        <f>E27/15</f>
        <v>0</v>
      </c>
      <c r="G27" s="2">
        <v>3.5</v>
      </c>
      <c r="H27" s="11">
        <f>E27</f>
        <v>0</v>
      </c>
      <c r="I27" s="11" t="s">
        <v>20</v>
      </c>
    </row>
    <row r="28" spans="1:9">
      <c r="A28" s="3">
        <v>8444194</v>
      </c>
      <c r="B28" s="4" t="s">
        <v>22</v>
      </c>
      <c r="C28" s="13">
        <v>6</v>
      </c>
      <c r="D28" s="14">
        <v>264</v>
      </c>
      <c r="E28" s="16"/>
      <c r="F28" s="11">
        <f>D28/C28</f>
        <v>44</v>
      </c>
      <c r="G28" s="2">
        <v>0.1</v>
      </c>
      <c r="H28" s="11">
        <f>G28*D28</f>
        <v>26.400000000000002</v>
      </c>
      <c r="I28" s="11"/>
    </row>
    <row r="29" spans="1:9">
      <c r="A29" s="3">
        <v>8444187</v>
      </c>
      <c r="B29" s="4" t="s">
        <v>23</v>
      </c>
      <c r="C29" s="13">
        <v>6</v>
      </c>
      <c r="D29" s="14">
        <v>90</v>
      </c>
      <c r="E29" s="16"/>
      <c r="F29" s="11">
        <f>D29/C29</f>
        <v>15</v>
      </c>
      <c r="G29" s="2">
        <v>0.1</v>
      </c>
      <c r="H29" s="11">
        <f>G29*D29</f>
        <v>9</v>
      </c>
      <c r="I29" s="11"/>
    </row>
    <row r="30" spans="1:9">
      <c r="A30" s="3">
        <v>8444163</v>
      </c>
      <c r="B30" s="4" t="s">
        <v>24</v>
      </c>
      <c r="C30" s="13">
        <v>8</v>
      </c>
      <c r="D30" s="14">
        <v>72</v>
      </c>
      <c r="E30" s="16"/>
      <c r="F30" s="11">
        <f>D30/C30</f>
        <v>9</v>
      </c>
      <c r="G30" s="2">
        <v>0.1</v>
      </c>
      <c r="H30" s="11">
        <f>G30*D30</f>
        <v>7.2</v>
      </c>
      <c r="I30" s="11"/>
    </row>
    <row r="31" spans="1:9">
      <c r="A31" s="3">
        <v>8444170</v>
      </c>
      <c r="B31" s="4" t="s">
        <v>25</v>
      </c>
      <c r="C31" s="13">
        <v>8</v>
      </c>
      <c r="D31" s="16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26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27</v>
      </c>
      <c r="C33" s="13">
        <v>16</v>
      </c>
      <c r="D33" s="16"/>
      <c r="E33" s="16"/>
      <c r="F33" s="11">
        <f>D33/C33</f>
        <v>0</v>
      </c>
      <c r="G33" s="2">
        <v>0.14000000000000001</v>
      </c>
      <c r="H33" s="11">
        <f>G33*D33</f>
        <v>0</v>
      </c>
      <c r="I33" s="11"/>
    </row>
    <row r="34" spans="1:9">
      <c r="A34" s="3">
        <v>5034819</v>
      </c>
      <c r="B34" s="4" t="s">
        <v>28</v>
      </c>
      <c r="C34" s="13">
        <v>6</v>
      </c>
      <c r="D34" s="16"/>
      <c r="E34" s="16"/>
      <c r="F34" s="11">
        <f>D34/C34</f>
        <v>0</v>
      </c>
      <c r="G34" s="2">
        <v>0.18</v>
      </c>
      <c r="H34" s="11">
        <f>G34*D34</f>
        <v>0</v>
      </c>
      <c r="I34" s="11"/>
    </row>
    <row r="35" spans="1:9" s="20" customFormat="1" ht="26.25" customHeight="1">
      <c r="A35" s="5">
        <v>5041251</v>
      </c>
      <c r="B35" s="6" t="s">
        <v>57</v>
      </c>
      <c r="C35" s="17">
        <v>6</v>
      </c>
      <c r="D35" s="27"/>
      <c r="E35" s="14">
        <v>105</v>
      </c>
      <c r="F35" s="18">
        <f>E35/15</f>
        <v>7</v>
      </c>
      <c r="G35" s="19">
        <v>2.5</v>
      </c>
      <c r="H35" s="11">
        <f t="shared" ref="H35:H37" si="3">E35</f>
        <v>105</v>
      </c>
      <c r="I35" s="18" t="s">
        <v>46</v>
      </c>
    </row>
    <row r="36" spans="1:9">
      <c r="A36" s="3">
        <v>2981244</v>
      </c>
      <c r="B36" s="4" t="s">
        <v>29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21</v>
      </c>
    </row>
    <row r="37" spans="1:9">
      <c r="A37" s="3">
        <v>8785198</v>
      </c>
      <c r="B37" s="4" t="s">
        <v>30</v>
      </c>
      <c r="C37" s="13">
        <v>5</v>
      </c>
      <c r="D37" s="16"/>
      <c r="E37" s="14">
        <v>726</v>
      </c>
      <c r="F37" s="11">
        <f>E37/16.5</f>
        <v>44</v>
      </c>
      <c r="G37" s="2">
        <v>3.2</v>
      </c>
      <c r="H37" s="11">
        <f t="shared" si="3"/>
        <v>726</v>
      </c>
      <c r="I37" s="11" t="s">
        <v>17</v>
      </c>
    </row>
    <row r="38" spans="1:9">
      <c r="A38" s="3">
        <v>9988452</v>
      </c>
      <c r="B38" s="4" t="s">
        <v>31</v>
      </c>
      <c r="C38" s="13">
        <v>8</v>
      </c>
      <c r="D38" s="16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32</v>
      </c>
      <c r="C39" s="13">
        <v>28</v>
      </c>
      <c r="D39" s="16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43</v>
      </c>
      <c r="C40" s="13">
        <v>16</v>
      </c>
      <c r="D40" s="14">
        <v>608</v>
      </c>
      <c r="E40" s="16"/>
      <c r="F40" s="11">
        <f>D40/C40</f>
        <v>38</v>
      </c>
      <c r="G40" s="2">
        <v>0.18</v>
      </c>
      <c r="H40" s="11">
        <f>G40*D40</f>
        <v>109.44</v>
      </c>
      <c r="I40" s="11"/>
    </row>
    <row r="41" spans="1:9">
      <c r="A41" s="3">
        <v>9988438</v>
      </c>
      <c r="B41" s="4" t="s">
        <v>33</v>
      </c>
      <c r="C41" s="13">
        <v>16</v>
      </c>
      <c r="D41" s="14">
        <v>112</v>
      </c>
      <c r="E41" s="16"/>
      <c r="F41" s="11">
        <f>D41/C41</f>
        <v>7</v>
      </c>
      <c r="G41" s="2">
        <v>0.18</v>
      </c>
      <c r="H41" s="11">
        <f>G41*D41</f>
        <v>20.16</v>
      </c>
      <c r="I41" s="11"/>
    </row>
    <row r="42" spans="1:9">
      <c r="A42" s="3">
        <v>9988445</v>
      </c>
      <c r="B42" s="4" t="s">
        <v>34</v>
      </c>
      <c r="C42" s="13">
        <v>16</v>
      </c>
      <c r="D42" s="14">
        <v>160</v>
      </c>
      <c r="E42" s="16"/>
      <c r="F42" s="11">
        <f>D42/C42</f>
        <v>10</v>
      </c>
      <c r="G42" s="2">
        <v>0.18</v>
      </c>
      <c r="H42" s="11">
        <f>G42*D42</f>
        <v>28.799999999999997</v>
      </c>
      <c r="I42" s="11"/>
    </row>
    <row r="43" spans="1:9">
      <c r="A43" s="3">
        <v>9988421</v>
      </c>
      <c r="B43" s="4" t="s">
        <v>35</v>
      </c>
      <c r="C43" s="13">
        <v>16</v>
      </c>
      <c r="D43" s="16"/>
      <c r="E43" s="16"/>
      <c r="F43" s="11">
        <f>D43/C43</f>
        <v>0</v>
      </c>
      <c r="G43" s="2">
        <v>0.14000000000000001</v>
      </c>
      <c r="H43" s="11">
        <f>G43*D43</f>
        <v>0</v>
      </c>
      <c r="I43" s="11"/>
    </row>
    <row r="44" spans="1:9">
      <c r="A44" s="3">
        <v>9988674</v>
      </c>
      <c r="B44" s="4" t="s">
        <v>44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13</v>
      </c>
      <c r="C45" s="11"/>
      <c r="D45" s="16"/>
      <c r="E45" s="16"/>
      <c r="F45" s="11"/>
      <c r="G45" s="11"/>
      <c r="H45" s="4">
        <f>SUM(H4:H44)</f>
        <v>3165.5999999999995</v>
      </c>
      <c r="I45" s="11"/>
    </row>
    <row r="48" spans="1:9">
      <c r="A48" s="8">
        <f>H45+Бердянск!H45+Донецк!H45+Луганск!H45</f>
        <v>6525.62</v>
      </c>
    </row>
  </sheetData>
  <sheetProtection selectLockedCells="1" selectUnlockedCells="1"/>
  <autoFilter ref="A3:I45" xr:uid="{B2103A38-D38B-4EED-854D-2B686FBB1D37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BCFF-06B4-405C-BA9B-65B2863CF122}">
  <dimension ref="A1:I45"/>
  <sheetViews>
    <sheetView topLeftCell="A16" workbookViewId="0">
      <selection activeCell="E39" sqref="E39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>
      <c r="A4" s="1">
        <v>5038435</v>
      </c>
      <c r="B4" s="2" t="s">
        <v>41</v>
      </c>
      <c r="C4" s="13">
        <v>10</v>
      </c>
      <c r="D4" s="14">
        <v>650</v>
      </c>
      <c r="E4" s="14"/>
      <c r="F4" s="11">
        <f>D4/C4</f>
        <v>65</v>
      </c>
      <c r="G4" s="2">
        <v>0.18</v>
      </c>
      <c r="H4" s="11">
        <f>G4*D4</f>
        <v>117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56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36</v>
      </c>
      <c r="C7" s="13">
        <v>10</v>
      </c>
      <c r="D7" s="14">
        <v>970</v>
      </c>
      <c r="E7" s="14"/>
      <c r="F7" s="11">
        <f>D7/C7</f>
        <v>97</v>
      </c>
      <c r="G7" s="2">
        <v>0.18</v>
      </c>
      <c r="H7" s="11">
        <f>G7*D7</f>
        <v>174.6</v>
      </c>
      <c r="I7" s="11"/>
    </row>
    <row r="8" spans="1:9" ht="27.75" customHeight="1">
      <c r="A8" s="3">
        <v>5038596</v>
      </c>
      <c r="B8" s="2" t="s">
        <v>38</v>
      </c>
      <c r="C8" s="13">
        <v>6</v>
      </c>
      <c r="D8" s="27"/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39</v>
      </c>
    </row>
    <row r="9" spans="1:9">
      <c r="A9" s="3">
        <v>8785235</v>
      </c>
      <c r="B9" s="2" t="s">
        <v>59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37</v>
      </c>
      <c r="C10" s="13">
        <v>10</v>
      </c>
      <c r="D10" s="14">
        <v>810</v>
      </c>
      <c r="E10" s="14"/>
      <c r="F10" s="11">
        <f>D10/C10</f>
        <v>81</v>
      </c>
      <c r="G10" s="2">
        <v>0.18</v>
      </c>
      <c r="H10" s="11">
        <f>G10*D10</f>
        <v>145.79999999999998</v>
      </c>
      <c r="I10" s="11"/>
    </row>
    <row r="11" spans="1:9" ht="29.25" customHeight="1">
      <c r="A11" s="3">
        <v>5038572</v>
      </c>
      <c r="B11" s="2" t="s">
        <v>40</v>
      </c>
      <c r="C11" s="13">
        <v>6</v>
      </c>
      <c r="D11" s="27" t="s">
        <v>62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39</v>
      </c>
    </row>
    <row r="12" spans="1:9" ht="25.5">
      <c r="A12" s="3">
        <v>8785242</v>
      </c>
      <c r="B12" s="26" t="s">
        <v>58</v>
      </c>
      <c r="C12" s="13">
        <v>5</v>
      </c>
      <c r="D12" s="14"/>
      <c r="E12" s="14">
        <v>99</v>
      </c>
      <c r="F12" s="11">
        <f>E12/16.5</f>
        <v>6</v>
      </c>
      <c r="G12" s="11">
        <v>3.5</v>
      </c>
      <c r="H12" s="11">
        <f t="shared" si="1"/>
        <v>99</v>
      </c>
      <c r="I12" s="11" t="s">
        <v>17</v>
      </c>
    </row>
    <row r="13" spans="1:9">
      <c r="A13" s="1">
        <v>5038398</v>
      </c>
      <c r="B13" s="2" t="s">
        <v>42</v>
      </c>
      <c r="C13" s="13">
        <v>10</v>
      </c>
      <c r="D13" s="14">
        <v>580</v>
      </c>
      <c r="E13" s="14"/>
      <c r="F13" s="11">
        <f>D13/C13</f>
        <v>58</v>
      </c>
      <c r="G13" s="2">
        <v>0.18</v>
      </c>
      <c r="H13" s="11">
        <f>G13*D13</f>
        <v>104.39999999999999</v>
      </c>
      <c r="I13" s="11"/>
    </row>
    <row r="14" spans="1:9">
      <c r="A14" s="1">
        <v>5039609</v>
      </c>
      <c r="B14" s="2" t="s">
        <v>52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49</v>
      </c>
      <c r="C15" s="13">
        <v>6</v>
      </c>
      <c r="D15" s="27" t="s">
        <v>62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39</v>
      </c>
    </row>
    <row r="16" spans="1:9">
      <c r="A16" s="3">
        <v>8785259</v>
      </c>
      <c r="B16" s="2" t="s">
        <v>60</v>
      </c>
      <c r="C16" s="13">
        <v>5</v>
      </c>
      <c r="D16" s="14"/>
      <c r="E16" s="14">
        <v>99</v>
      </c>
      <c r="F16" s="11">
        <f>E16/16.5</f>
        <v>6</v>
      </c>
      <c r="G16" s="11">
        <v>3.5</v>
      </c>
      <c r="H16" s="11">
        <f t="shared" si="2"/>
        <v>99</v>
      </c>
      <c r="I16" s="11"/>
    </row>
    <row r="17" spans="1:9">
      <c r="A17" s="3">
        <v>5038855</v>
      </c>
      <c r="B17" s="7" t="s">
        <v>48</v>
      </c>
      <c r="C17" s="13">
        <v>10</v>
      </c>
      <c r="D17" s="14">
        <v>350</v>
      </c>
      <c r="E17" s="14"/>
      <c r="F17" s="11">
        <f>D17/C17</f>
        <v>35</v>
      </c>
      <c r="G17" s="2">
        <v>0.2</v>
      </c>
      <c r="H17" s="11">
        <f>G17*D17</f>
        <v>70</v>
      </c>
      <c r="I17" s="11"/>
    </row>
    <row r="18" spans="1:9">
      <c r="A18" s="3">
        <v>5039647</v>
      </c>
      <c r="B18" s="7" t="s">
        <v>53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45</v>
      </c>
      <c r="C19" s="15">
        <v>10</v>
      </c>
      <c r="D19" s="14">
        <v>450</v>
      </c>
      <c r="E19" s="14"/>
      <c r="F19" s="11">
        <f>D19/C19</f>
        <v>45</v>
      </c>
      <c r="G19" s="2">
        <v>0.18</v>
      </c>
      <c r="H19" s="11">
        <f>G19*D19</f>
        <v>81</v>
      </c>
      <c r="I19" s="11"/>
    </row>
    <row r="20" spans="1:9">
      <c r="A20" s="3">
        <v>5039623</v>
      </c>
      <c r="B20" s="2" t="s">
        <v>54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51</v>
      </c>
      <c r="C21" s="13">
        <v>2</v>
      </c>
      <c r="D21" s="14"/>
      <c r="E21" s="14">
        <v>203</v>
      </c>
      <c r="F21" s="11">
        <f>E21/7</f>
        <v>29</v>
      </c>
      <c r="G21" s="2">
        <v>3.5</v>
      </c>
      <c r="H21" s="11">
        <f>E21</f>
        <v>203</v>
      </c>
      <c r="I21" s="11" t="s">
        <v>9</v>
      </c>
    </row>
    <row r="22" spans="1:9">
      <c r="A22" s="3">
        <v>1018950</v>
      </c>
      <c r="B22" s="2" t="s">
        <v>47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50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15</v>
      </c>
      <c r="C24" s="13">
        <v>18</v>
      </c>
      <c r="D24" s="14">
        <v>450</v>
      </c>
      <c r="E24" s="14"/>
      <c r="F24" s="11">
        <f>D24/C24</f>
        <v>25</v>
      </c>
      <c r="G24" s="2">
        <v>0.2</v>
      </c>
      <c r="H24" s="11">
        <f>G24*D24</f>
        <v>90</v>
      </c>
      <c r="I24" s="11"/>
    </row>
    <row r="25" spans="1:9">
      <c r="A25" s="3">
        <v>783811</v>
      </c>
      <c r="B25" s="2" t="s">
        <v>18</v>
      </c>
      <c r="C25" s="13">
        <v>4</v>
      </c>
      <c r="D25" s="14"/>
      <c r="E25" s="14">
        <v>300</v>
      </c>
      <c r="F25" s="11">
        <f>E25/15</f>
        <v>20</v>
      </c>
      <c r="G25" s="2">
        <v>3.5</v>
      </c>
      <c r="H25" s="11">
        <f>E25</f>
        <v>300</v>
      </c>
      <c r="I25" s="11" t="s">
        <v>20</v>
      </c>
    </row>
    <row r="26" spans="1:9">
      <c r="A26" s="3">
        <v>783804</v>
      </c>
      <c r="B26" s="2" t="s">
        <v>16</v>
      </c>
      <c r="C26" s="13">
        <v>18</v>
      </c>
      <c r="D26" s="14">
        <v>252</v>
      </c>
      <c r="E26" s="14"/>
      <c r="F26" s="11">
        <f>D26/C26</f>
        <v>14</v>
      </c>
      <c r="G26" s="2">
        <v>0.2</v>
      </c>
      <c r="H26" s="11">
        <f>G26*D26</f>
        <v>50.400000000000006</v>
      </c>
      <c r="I26" s="11"/>
    </row>
    <row r="27" spans="1:9">
      <c r="A27" s="3">
        <v>783828</v>
      </c>
      <c r="B27" s="2" t="s">
        <v>19</v>
      </c>
      <c r="C27" s="13">
        <v>4</v>
      </c>
      <c r="D27" s="14"/>
      <c r="E27" s="14">
        <v>600</v>
      </c>
      <c r="F27" s="11">
        <f>E27/15</f>
        <v>40</v>
      </c>
      <c r="G27" s="2">
        <v>3.5</v>
      </c>
      <c r="H27" s="11">
        <f>E27</f>
        <v>600</v>
      </c>
      <c r="I27" s="11" t="s">
        <v>20</v>
      </c>
    </row>
    <row r="28" spans="1:9">
      <c r="A28" s="3">
        <v>8444194</v>
      </c>
      <c r="B28" s="4" t="s">
        <v>22</v>
      </c>
      <c r="C28" s="13">
        <v>6</v>
      </c>
      <c r="D28" s="14">
        <v>624</v>
      </c>
      <c r="E28" s="16"/>
      <c r="F28" s="11">
        <f>D28/C28</f>
        <v>104</v>
      </c>
      <c r="G28" s="2">
        <v>0.1</v>
      </c>
      <c r="H28" s="11">
        <f>G28*D28</f>
        <v>62.400000000000006</v>
      </c>
      <c r="I28" s="11"/>
    </row>
    <row r="29" spans="1:9">
      <c r="A29" s="3">
        <v>8444187</v>
      </c>
      <c r="B29" s="4" t="s">
        <v>23</v>
      </c>
      <c r="C29" s="13">
        <v>6</v>
      </c>
      <c r="D29" s="14">
        <v>336</v>
      </c>
      <c r="E29" s="16"/>
      <c r="F29" s="11">
        <f>D29/C29</f>
        <v>56</v>
      </c>
      <c r="G29" s="2">
        <v>0.1</v>
      </c>
      <c r="H29" s="11">
        <f>G29*D29</f>
        <v>33.6</v>
      </c>
      <c r="I29" s="11"/>
    </row>
    <row r="30" spans="1:9">
      <c r="A30" s="3">
        <v>8444163</v>
      </c>
      <c r="B30" s="4" t="s">
        <v>24</v>
      </c>
      <c r="C30" s="13">
        <v>8</v>
      </c>
      <c r="D30" s="14">
        <v>120</v>
      </c>
      <c r="E30" s="16"/>
      <c r="F30" s="11">
        <f>D30/C30</f>
        <v>15</v>
      </c>
      <c r="G30" s="2">
        <v>0.1</v>
      </c>
      <c r="H30" s="11">
        <f>G30*D30</f>
        <v>12</v>
      </c>
      <c r="I30" s="11"/>
    </row>
    <row r="31" spans="1:9">
      <c r="A31" s="3">
        <v>8444170</v>
      </c>
      <c r="B31" s="4" t="s">
        <v>25</v>
      </c>
      <c r="C31" s="13">
        <v>8</v>
      </c>
      <c r="D31" s="14">
        <v>232</v>
      </c>
      <c r="E31" s="16"/>
      <c r="F31" s="11">
        <f>D31/C31</f>
        <v>29</v>
      </c>
      <c r="G31" s="2">
        <v>0.1</v>
      </c>
      <c r="H31" s="11">
        <f>G31*D31</f>
        <v>23.200000000000003</v>
      </c>
      <c r="I31" s="11"/>
    </row>
    <row r="32" spans="1:9">
      <c r="A32" s="3">
        <v>9988377</v>
      </c>
      <c r="B32" s="4" t="s">
        <v>26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27</v>
      </c>
      <c r="C33" s="13">
        <v>16</v>
      </c>
      <c r="D33" s="14">
        <v>48</v>
      </c>
      <c r="E33" s="16"/>
      <c r="F33" s="11">
        <f>D33/C33</f>
        <v>3</v>
      </c>
      <c r="G33" s="2">
        <v>0.14000000000000001</v>
      </c>
      <c r="H33" s="11">
        <f>G33*D33</f>
        <v>6.7200000000000006</v>
      </c>
      <c r="I33" s="11"/>
    </row>
    <row r="34" spans="1:9">
      <c r="A34" s="3">
        <v>5034819</v>
      </c>
      <c r="B34" s="4" t="s">
        <v>28</v>
      </c>
      <c r="C34" s="13">
        <v>6</v>
      </c>
      <c r="D34" s="14">
        <v>186</v>
      </c>
      <c r="E34" s="16"/>
      <c r="F34" s="11">
        <f>D34/C34</f>
        <v>31</v>
      </c>
      <c r="G34" s="2">
        <v>0.18</v>
      </c>
      <c r="H34" s="11">
        <f>G34*D34</f>
        <v>33.479999999999997</v>
      </c>
      <c r="I34" s="11"/>
    </row>
    <row r="35" spans="1:9" s="20" customFormat="1" ht="26.25" customHeight="1">
      <c r="A35" s="5">
        <v>5041251</v>
      </c>
      <c r="B35" s="6" t="s">
        <v>57</v>
      </c>
      <c r="C35" s="17">
        <v>6</v>
      </c>
      <c r="D35" s="27"/>
      <c r="E35" s="14">
        <v>150</v>
      </c>
      <c r="F35" s="18">
        <f>E35/15</f>
        <v>10</v>
      </c>
      <c r="G35" s="19">
        <v>2.5</v>
      </c>
      <c r="H35" s="11">
        <f t="shared" ref="H35:H37" si="3">E35</f>
        <v>150</v>
      </c>
      <c r="I35" s="18" t="s">
        <v>46</v>
      </c>
    </row>
    <row r="36" spans="1:9">
      <c r="A36" s="3">
        <v>2981244</v>
      </c>
      <c r="B36" s="4" t="s">
        <v>29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21</v>
      </c>
    </row>
    <row r="37" spans="1:9">
      <c r="A37" s="3">
        <v>8785198</v>
      </c>
      <c r="B37" s="4" t="s">
        <v>30</v>
      </c>
      <c r="C37" s="13">
        <v>5</v>
      </c>
      <c r="D37" s="16"/>
      <c r="E37" s="14">
        <v>99</v>
      </c>
      <c r="F37" s="11">
        <f>E37/16.5</f>
        <v>6</v>
      </c>
      <c r="G37" s="2">
        <v>3.2</v>
      </c>
      <c r="H37" s="11">
        <f t="shared" si="3"/>
        <v>99</v>
      </c>
      <c r="I37" s="11" t="s">
        <v>17</v>
      </c>
    </row>
    <row r="38" spans="1:9">
      <c r="A38" s="3">
        <v>9988452</v>
      </c>
      <c r="B38" s="4" t="s">
        <v>31</v>
      </c>
      <c r="C38" s="13">
        <v>8</v>
      </c>
      <c r="D38" s="14">
        <v>32</v>
      </c>
      <c r="E38" s="16"/>
      <c r="F38" s="11">
        <f>D38/C38</f>
        <v>4</v>
      </c>
      <c r="G38" s="2">
        <v>0.4</v>
      </c>
      <c r="H38" s="11">
        <f>G38*D38</f>
        <v>12.8</v>
      </c>
      <c r="I38" s="11"/>
    </row>
    <row r="39" spans="1:9">
      <c r="A39" s="3">
        <v>9988476</v>
      </c>
      <c r="B39" s="4" t="s">
        <v>32</v>
      </c>
      <c r="C39" s="13">
        <v>28</v>
      </c>
      <c r="D39" s="16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43</v>
      </c>
      <c r="C40" s="13">
        <v>16</v>
      </c>
      <c r="D40" s="14">
        <v>272</v>
      </c>
      <c r="E40" s="16"/>
      <c r="F40" s="11">
        <f>D40/C40</f>
        <v>17</v>
      </c>
      <c r="G40" s="2">
        <v>0.18</v>
      </c>
      <c r="H40" s="11">
        <f>G40*D40</f>
        <v>48.96</v>
      </c>
      <c r="I40" s="11"/>
    </row>
    <row r="41" spans="1:9">
      <c r="A41" s="3">
        <v>9988438</v>
      </c>
      <c r="B41" s="4" t="s">
        <v>33</v>
      </c>
      <c r="C41" s="13">
        <v>16</v>
      </c>
      <c r="D41" s="14">
        <v>192</v>
      </c>
      <c r="E41" s="16"/>
      <c r="F41" s="11">
        <f>D41/C41</f>
        <v>12</v>
      </c>
      <c r="G41" s="2">
        <v>0.18</v>
      </c>
      <c r="H41" s="11">
        <f>G41*D41</f>
        <v>34.56</v>
      </c>
      <c r="I41" s="11"/>
    </row>
    <row r="42" spans="1:9">
      <c r="A42" s="3">
        <v>9988445</v>
      </c>
      <c r="B42" s="4" t="s">
        <v>34</v>
      </c>
      <c r="C42" s="13">
        <v>16</v>
      </c>
      <c r="D42" s="14">
        <v>128</v>
      </c>
      <c r="E42" s="16"/>
      <c r="F42" s="11">
        <f>D42/C42</f>
        <v>8</v>
      </c>
      <c r="G42" s="2">
        <v>0.18</v>
      </c>
      <c r="H42" s="11">
        <f>G42*D42</f>
        <v>23.04</v>
      </c>
      <c r="I42" s="11"/>
    </row>
    <row r="43" spans="1:9">
      <c r="A43" s="3">
        <v>9988421</v>
      </c>
      <c r="B43" s="4" t="s">
        <v>35</v>
      </c>
      <c r="C43" s="13">
        <v>16</v>
      </c>
      <c r="D43" s="16"/>
      <c r="E43" s="16"/>
      <c r="F43" s="11">
        <f>D43/C43</f>
        <v>0</v>
      </c>
      <c r="G43" s="2">
        <v>0.14000000000000001</v>
      </c>
      <c r="H43" s="11">
        <f>G43*D43</f>
        <v>0</v>
      </c>
      <c r="I43" s="11"/>
    </row>
    <row r="44" spans="1:9">
      <c r="A44" s="3">
        <v>9988674</v>
      </c>
      <c r="B44" s="4" t="s">
        <v>44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13</v>
      </c>
      <c r="C45" s="11"/>
      <c r="D45" s="16"/>
      <c r="E45" s="16"/>
      <c r="F45" s="11"/>
      <c r="G45" s="11"/>
      <c r="H45" s="4">
        <f>SUM(H4:H44)</f>
        <v>2673.9599999999996</v>
      </c>
      <c r="I45" s="11"/>
    </row>
  </sheetData>
  <autoFilter ref="A3:I45" xr:uid="{63E59CDC-3ABC-4C06-9BEA-37735193E85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212F-27FD-4B43-8D3B-CECFC774BCC6}">
  <dimension ref="A1:I45"/>
  <sheetViews>
    <sheetView topLeftCell="A16" workbookViewId="0">
      <selection activeCell="E44" sqref="E44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>
      <c r="A4" s="1">
        <v>5038435</v>
      </c>
      <c r="B4" s="2" t="s">
        <v>41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56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36</v>
      </c>
      <c r="C7" s="13">
        <v>10</v>
      </c>
      <c r="D7" s="1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38</v>
      </c>
      <c r="C8" s="13">
        <v>6</v>
      </c>
      <c r="D8" s="27"/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39</v>
      </c>
    </row>
    <row r="9" spans="1:9">
      <c r="A9" s="3">
        <v>8785235</v>
      </c>
      <c r="B9" s="2" t="s">
        <v>59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37</v>
      </c>
      <c r="C10" s="13">
        <v>10</v>
      </c>
      <c r="D10" s="14">
        <v>190</v>
      </c>
      <c r="E10" s="14"/>
      <c r="F10" s="11">
        <f>D10/C10</f>
        <v>19</v>
      </c>
      <c r="G10" s="2">
        <v>0.18</v>
      </c>
      <c r="H10" s="11">
        <f>G10*D10</f>
        <v>34.199999999999996</v>
      </c>
      <c r="I10" s="11"/>
    </row>
    <row r="11" spans="1:9" ht="29.25" customHeight="1">
      <c r="A11" s="3">
        <v>5038572</v>
      </c>
      <c r="B11" s="2" t="s">
        <v>40</v>
      </c>
      <c r="C11" s="13">
        <v>6</v>
      </c>
      <c r="D11" s="27" t="s">
        <v>62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39</v>
      </c>
    </row>
    <row r="12" spans="1:9" ht="25.5">
      <c r="A12" s="3">
        <v>8785242</v>
      </c>
      <c r="B12" s="26" t="s">
        <v>58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17</v>
      </c>
    </row>
    <row r="13" spans="1:9">
      <c r="A13" s="1">
        <v>5038398</v>
      </c>
      <c r="B13" s="2" t="s">
        <v>42</v>
      </c>
      <c r="C13" s="13">
        <v>10</v>
      </c>
      <c r="D13" s="14">
        <v>10</v>
      </c>
      <c r="E13" s="14"/>
      <c r="F13" s="11">
        <f>D13/C13</f>
        <v>1</v>
      </c>
      <c r="G13" s="2">
        <v>0.18</v>
      </c>
      <c r="H13" s="11">
        <f>G13*D13</f>
        <v>1.7999999999999998</v>
      </c>
      <c r="I13" s="11"/>
    </row>
    <row r="14" spans="1:9">
      <c r="A14" s="1">
        <v>5039609</v>
      </c>
      <c r="B14" s="2" t="s">
        <v>52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49</v>
      </c>
      <c r="C15" s="13">
        <v>6</v>
      </c>
      <c r="D15" s="27" t="s">
        <v>62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39</v>
      </c>
    </row>
    <row r="16" spans="1:9">
      <c r="A16" s="3">
        <v>8785259</v>
      </c>
      <c r="B16" s="2" t="s">
        <v>60</v>
      </c>
      <c r="C16" s="13">
        <v>5</v>
      </c>
      <c r="D16" s="14"/>
      <c r="E16" s="14">
        <v>49.5</v>
      </c>
      <c r="F16" s="11">
        <f>E16/16.5</f>
        <v>3</v>
      </c>
      <c r="G16" s="11">
        <v>3.5</v>
      </c>
      <c r="H16" s="11">
        <f t="shared" si="2"/>
        <v>49.5</v>
      </c>
      <c r="I16" s="11"/>
    </row>
    <row r="17" spans="1:9">
      <c r="A17" s="3">
        <v>5038855</v>
      </c>
      <c r="B17" s="7" t="s">
        <v>48</v>
      </c>
      <c r="C17" s="13">
        <v>10</v>
      </c>
      <c r="D17" s="14">
        <v>20</v>
      </c>
      <c r="E17" s="14"/>
      <c r="F17" s="11">
        <f>D17/C17</f>
        <v>2</v>
      </c>
      <c r="G17" s="2">
        <v>0.2</v>
      </c>
      <c r="H17" s="11">
        <f>G17*D17</f>
        <v>4</v>
      </c>
      <c r="I17" s="11"/>
    </row>
    <row r="18" spans="1:9">
      <c r="A18" s="3">
        <v>5039647</v>
      </c>
      <c r="B18" s="7" t="s">
        <v>53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45</v>
      </c>
      <c r="C19" s="15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54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51</v>
      </c>
      <c r="C21" s="13">
        <v>2</v>
      </c>
      <c r="D21" s="14"/>
      <c r="E21" s="14"/>
      <c r="F21" s="11">
        <f>E21/7</f>
        <v>0</v>
      </c>
      <c r="G21" s="2">
        <v>3.5</v>
      </c>
      <c r="H21" s="11">
        <f>E21</f>
        <v>0</v>
      </c>
      <c r="I21" s="11" t="s">
        <v>9</v>
      </c>
    </row>
    <row r="22" spans="1:9">
      <c r="A22" s="3">
        <v>1018950</v>
      </c>
      <c r="B22" s="2" t="s">
        <v>47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50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15</v>
      </c>
      <c r="C24" s="13">
        <v>18</v>
      </c>
      <c r="D24" s="1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18</v>
      </c>
      <c r="C25" s="13">
        <v>4</v>
      </c>
      <c r="D25" s="14"/>
      <c r="E25" s="14"/>
      <c r="F25" s="11">
        <f>E25/15</f>
        <v>0</v>
      </c>
      <c r="G25" s="2">
        <v>3.5</v>
      </c>
      <c r="H25" s="11">
        <f>E25</f>
        <v>0</v>
      </c>
      <c r="I25" s="11" t="s">
        <v>20</v>
      </c>
    </row>
    <row r="26" spans="1:9">
      <c r="A26" s="3">
        <v>783804</v>
      </c>
      <c r="B26" s="2" t="s">
        <v>16</v>
      </c>
      <c r="C26" s="13">
        <v>18</v>
      </c>
      <c r="D26" s="1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19</v>
      </c>
      <c r="C27" s="13">
        <v>4</v>
      </c>
      <c r="D27" s="14"/>
      <c r="E27" s="14"/>
      <c r="F27" s="11">
        <f>E27/15</f>
        <v>0</v>
      </c>
      <c r="G27" s="2">
        <v>3.5</v>
      </c>
      <c r="H27" s="11">
        <f>E27</f>
        <v>0</v>
      </c>
      <c r="I27" s="11" t="s">
        <v>20</v>
      </c>
    </row>
    <row r="28" spans="1:9">
      <c r="A28" s="3">
        <v>8444194</v>
      </c>
      <c r="B28" s="4" t="s">
        <v>22</v>
      </c>
      <c r="C28" s="13">
        <v>6</v>
      </c>
      <c r="D28" s="14">
        <v>96</v>
      </c>
      <c r="E28" s="16"/>
      <c r="F28" s="11">
        <f>D28/C28</f>
        <v>16</v>
      </c>
      <c r="G28" s="2">
        <v>0.1</v>
      </c>
      <c r="H28" s="11">
        <f>G28*D28</f>
        <v>9.6000000000000014</v>
      </c>
      <c r="I28" s="11"/>
    </row>
    <row r="29" spans="1:9">
      <c r="A29" s="3">
        <v>8444187</v>
      </c>
      <c r="B29" s="4" t="s">
        <v>23</v>
      </c>
      <c r="C29" s="13">
        <v>6</v>
      </c>
      <c r="D29" s="16"/>
      <c r="E29" s="16"/>
      <c r="F29" s="11">
        <f>D29/C29</f>
        <v>0</v>
      </c>
      <c r="G29" s="2">
        <v>0.1</v>
      </c>
      <c r="H29" s="11">
        <f>G29*D29</f>
        <v>0</v>
      </c>
      <c r="I29" s="11"/>
    </row>
    <row r="30" spans="1:9">
      <c r="A30" s="3">
        <v>8444163</v>
      </c>
      <c r="B30" s="4" t="s">
        <v>24</v>
      </c>
      <c r="C30" s="13">
        <v>8</v>
      </c>
      <c r="D30" s="16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25</v>
      </c>
      <c r="C31" s="13">
        <v>8</v>
      </c>
      <c r="D31" s="16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26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27</v>
      </c>
      <c r="C33" s="13">
        <v>16</v>
      </c>
      <c r="D33" s="16"/>
      <c r="E33" s="16"/>
      <c r="F33" s="11">
        <f>D33/C33</f>
        <v>0</v>
      </c>
      <c r="G33" s="2">
        <v>0.14000000000000001</v>
      </c>
      <c r="H33" s="11">
        <f>G33*D33</f>
        <v>0</v>
      </c>
      <c r="I33" s="11"/>
    </row>
    <row r="34" spans="1:9">
      <c r="A34" s="3">
        <v>5034819</v>
      </c>
      <c r="B34" s="4" t="s">
        <v>28</v>
      </c>
      <c r="C34" s="13">
        <v>6</v>
      </c>
      <c r="D34" s="14">
        <v>24</v>
      </c>
      <c r="E34" s="16"/>
      <c r="F34" s="11">
        <f>D34/C34</f>
        <v>4</v>
      </c>
      <c r="G34" s="2">
        <v>0.18</v>
      </c>
      <c r="H34" s="11">
        <f>G34*D34</f>
        <v>4.32</v>
      </c>
      <c r="I34" s="11"/>
    </row>
    <row r="35" spans="1:9" s="20" customFormat="1" ht="26.25" customHeight="1">
      <c r="A35" s="5">
        <v>5041251</v>
      </c>
      <c r="B35" s="6" t="s">
        <v>57</v>
      </c>
      <c r="C35" s="17">
        <v>6</v>
      </c>
      <c r="D35" s="27"/>
      <c r="E35" s="28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46</v>
      </c>
    </row>
    <row r="36" spans="1:9">
      <c r="A36" s="3">
        <v>2981244</v>
      </c>
      <c r="B36" s="4" t="s">
        <v>29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21</v>
      </c>
    </row>
    <row r="37" spans="1:9">
      <c r="A37" s="3">
        <v>8785198</v>
      </c>
      <c r="B37" s="4" t="s">
        <v>30</v>
      </c>
      <c r="C37" s="13">
        <v>5</v>
      </c>
      <c r="D37" s="16"/>
      <c r="E37" s="14">
        <v>264</v>
      </c>
      <c r="F37" s="11">
        <f>E37/16.5</f>
        <v>16</v>
      </c>
      <c r="G37" s="2">
        <v>3.2</v>
      </c>
      <c r="H37" s="11">
        <f t="shared" si="3"/>
        <v>264</v>
      </c>
      <c r="I37" s="11" t="s">
        <v>17</v>
      </c>
    </row>
    <row r="38" spans="1:9">
      <c r="A38" s="3">
        <v>9988452</v>
      </c>
      <c r="B38" s="4" t="s">
        <v>31</v>
      </c>
      <c r="C38" s="13">
        <v>8</v>
      </c>
      <c r="D38" s="16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32</v>
      </c>
      <c r="C39" s="13">
        <v>28</v>
      </c>
      <c r="D39" s="14">
        <v>28</v>
      </c>
      <c r="E39" s="16"/>
      <c r="F39" s="11">
        <f>D39/C39</f>
        <v>1</v>
      </c>
      <c r="G39" s="2">
        <v>0.4</v>
      </c>
      <c r="H39" s="11">
        <f>G39*D39</f>
        <v>11.200000000000001</v>
      </c>
      <c r="I39" s="11"/>
    </row>
    <row r="40" spans="1:9">
      <c r="A40" s="3">
        <v>9988681</v>
      </c>
      <c r="B40" s="4" t="s">
        <v>43</v>
      </c>
      <c r="C40" s="13">
        <v>16</v>
      </c>
      <c r="D40" s="14">
        <v>16</v>
      </c>
      <c r="E40" s="16"/>
      <c r="F40" s="11">
        <f>D40/C40</f>
        <v>1</v>
      </c>
      <c r="G40" s="2">
        <v>0.18</v>
      </c>
      <c r="H40" s="11">
        <f>G40*D40</f>
        <v>2.88</v>
      </c>
      <c r="I40" s="11"/>
    </row>
    <row r="41" spans="1:9">
      <c r="A41" s="3">
        <v>9988438</v>
      </c>
      <c r="B41" s="4" t="s">
        <v>33</v>
      </c>
      <c r="C41" s="13">
        <v>16</v>
      </c>
      <c r="D41" s="14">
        <v>16</v>
      </c>
      <c r="E41" s="16"/>
      <c r="F41" s="11">
        <f>D41/C41</f>
        <v>1</v>
      </c>
      <c r="G41" s="2">
        <v>0.18</v>
      </c>
      <c r="H41" s="11">
        <f>G41*D41</f>
        <v>2.88</v>
      </c>
      <c r="I41" s="11"/>
    </row>
    <row r="42" spans="1:9">
      <c r="A42" s="3">
        <v>9988445</v>
      </c>
      <c r="B42" s="4" t="s">
        <v>34</v>
      </c>
      <c r="C42" s="13">
        <v>16</v>
      </c>
      <c r="D42" s="16"/>
      <c r="E42" s="16"/>
      <c r="F42" s="11">
        <f>D42/C42</f>
        <v>0</v>
      </c>
      <c r="G42" s="2">
        <v>0.18</v>
      </c>
      <c r="H42" s="11">
        <f>G42*D42</f>
        <v>0</v>
      </c>
      <c r="I42" s="11"/>
    </row>
    <row r="43" spans="1:9">
      <c r="A43" s="3">
        <v>9988421</v>
      </c>
      <c r="B43" s="4" t="s">
        <v>35</v>
      </c>
      <c r="C43" s="13">
        <v>16</v>
      </c>
      <c r="D43" s="16"/>
      <c r="E43" s="16"/>
      <c r="F43" s="11">
        <f>D43/C43</f>
        <v>0</v>
      </c>
      <c r="G43" s="2">
        <v>0.14000000000000001</v>
      </c>
      <c r="H43" s="11">
        <f>G43*D43</f>
        <v>0</v>
      </c>
      <c r="I43" s="11"/>
    </row>
    <row r="44" spans="1:9">
      <c r="A44" s="3">
        <v>9988674</v>
      </c>
      <c r="B44" s="4" t="s">
        <v>44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13</v>
      </c>
      <c r="C45" s="11"/>
      <c r="D45" s="16"/>
      <c r="E45" s="16"/>
      <c r="F45" s="11"/>
      <c r="G45" s="11"/>
      <c r="H45" s="4">
        <f>SUM(H4:H44)</f>
        <v>384.37999999999994</v>
      </c>
      <c r="I45" s="11"/>
    </row>
  </sheetData>
  <autoFilter ref="A3:I45" xr:uid="{26EADC2B-2692-49AC-A249-405E221276D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C62E-A19F-4E27-B669-33A417DC99AD}">
  <dimension ref="A1:I45"/>
  <sheetViews>
    <sheetView tabSelected="1" topLeftCell="A13" workbookViewId="0">
      <selection activeCell="E18" sqref="E18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 t="s">
        <v>0</v>
      </c>
      <c r="E1" s="16"/>
      <c r="F1" s="11"/>
      <c r="G1" s="11"/>
      <c r="H1" s="11"/>
      <c r="I1" s="11"/>
    </row>
    <row r="2" spans="1:9" ht="38.25">
      <c r="A2" s="11" t="s">
        <v>55</v>
      </c>
      <c r="B2" s="10" t="s">
        <v>14</v>
      </c>
      <c r="C2" s="11"/>
      <c r="D2" s="12" t="s">
        <v>10</v>
      </c>
      <c r="E2" s="12" t="s">
        <v>11</v>
      </c>
      <c r="F2" s="11"/>
      <c r="G2" s="11"/>
      <c r="H2" s="11"/>
      <c r="I2" s="11"/>
    </row>
    <row r="3" spans="1:9">
      <c r="A3" s="22" t="s">
        <v>1</v>
      </c>
      <c r="B3" s="22" t="s">
        <v>2</v>
      </c>
      <c r="C3" s="22" t="s">
        <v>3</v>
      </c>
      <c r="D3" s="23" t="s">
        <v>4</v>
      </c>
      <c r="E3" s="23" t="s">
        <v>5</v>
      </c>
      <c r="F3" s="22" t="s">
        <v>6</v>
      </c>
      <c r="G3" s="24" t="s">
        <v>12</v>
      </c>
      <c r="H3" s="11" t="s">
        <v>7</v>
      </c>
      <c r="I3" s="11" t="s">
        <v>8</v>
      </c>
    </row>
    <row r="4" spans="1:9">
      <c r="A4" s="1">
        <v>5038435</v>
      </c>
      <c r="B4" s="2" t="s">
        <v>41</v>
      </c>
      <c r="C4" s="13">
        <v>10</v>
      </c>
      <c r="D4" s="14">
        <v>150</v>
      </c>
      <c r="E4" s="14"/>
      <c r="F4" s="11">
        <f>D4/C4</f>
        <v>15</v>
      </c>
      <c r="G4" s="2">
        <v>0.18</v>
      </c>
      <c r="H4" s="11">
        <f>G4*D4</f>
        <v>27</v>
      </c>
      <c r="I4" s="11"/>
    </row>
    <row r="5" spans="1:9" ht="25.5">
      <c r="A5" s="1">
        <v>5038558</v>
      </c>
      <c r="B5" s="26" t="s">
        <v>61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56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36</v>
      </c>
      <c r="C7" s="13">
        <v>10</v>
      </c>
      <c r="D7" s="14">
        <v>100</v>
      </c>
      <c r="E7" s="14"/>
      <c r="F7" s="11">
        <f>D7/C7</f>
        <v>10</v>
      </c>
      <c r="G7" s="2">
        <v>0.18</v>
      </c>
      <c r="H7" s="11">
        <f>G7*D7</f>
        <v>18</v>
      </c>
      <c r="I7" s="11"/>
    </row>
    <row r="8" spans="1:9" ht="27.75" customHeight="1">
      <c r="A8" s="3">
        <v>5038596</v>
      </c>
      <c r="B8" s="2" t="s">
        <v>38</v>
      </c>
      <c r="C8" s="13">
        <v>6</v>
      </c>
      <c r="D8" s="27"/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39</v>
      </c>
    </row>
    <row r="9" spans="1:9">
      <c r="A9" s="3">
        <v>8785235</v>
      </c>
      <c r="B9" s="2" t="s">
        <v>59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37</v>
      </c>
      <c r="C10" s="13">
        <v>10</v>
      </c>
      <c r="D10" s="14">
        <v>50</v>
      </c>
      <c r="E10" s="14"/>
      <c r="F10" s="11">
        <f>D10/C10</f>
        <v>5</v>
      </c>
      <c r="G10" s="2">
        <v>0.18</v>
      </c>
      <c r="H10" s="11">
        <f>G10*D10</f>
        <v>9</v>
      </c>
      <c r="I10" s="11"/>
    </row>
    <row r="11" spans="1:9" ht="29.25" customHeight="1">
      <c r="A11" s="3">
        <v>5038572</v>
      </c>
      <c r="B11" s="2" t="s">
        <v>40</v>
      </c>
      <c r="C11" s="13">
        <v>6</v>
      </c>
      <c r="D11" s="27" t="s">
        <v>62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39</v>
      </c>
    </row>
    <row r="12" spans="1:9" ht="25.5">
      <c r="A12" s="3">
        <v>8785242</v>
      </c>
      <c r="B12" s="26" t="s">
        <v>58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17</v>
      </c>
    </row>
    <row r="13" spans="1:9">
      <c r="A13" s="1">
        <v>5038398</v>
      </c>
      <c r="B13" s="2" t="s">
        <v>42</v>
      </c>
      <c r="C13" s="13">
        <v>10</v>
      </c>
      <c r="D13" s="14">
        <v>150</v>
      </c>
      <c r="E13" s="14"/>
      <c r="F13" s="11">
        <f>D13/C13</f>
        <v>15</v>
      </c>
      <c r="G13" s="2">
        <v>0.18</v>
      </c>
      <c r="H13" s="11">
        <f>G13*D13</f>
        <v>27</v>
      </c>
      <c r="I13" s="11"/>
    </row>
    <row r="14" spans="1:9">
      <c r="A14" s="1">
        <v>5039609</v>
      </c>
      <c r="B14" s="2" t="s">
        <v>52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49</v>
      </c>
      <c r="C15" s="13">
        <v>6</v>
      </c>
      <c r="D15" s="27" t="s">
        <v>62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39</v>
      </c>
    </row>
    <row r="16" spans="1:9">
      <c r="A16" s="3">
        <v>8785259</v>
      </c>
      <c r="B16" s="2" t="s">
        <v>60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48</v>
      </c>
      <c r="C17" s="13">
        <v>10</v>
      </c>
      <c r="D17" s="1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53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45</v>
      </c>
      <c r="C19" s="15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54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51</v>
      </c>
      <c r="C21" s="13">
        <v>2</v>
      </c>
      <c r="D21" s="14"/>
      <c r="E21" s="14"/>
      <c r="F21" s="11">
        <f>E21/7</f>
        <v>0</v>
      </c>
      <c r="G21" s="2">
        <v>3.5</v>
      </c>
      <c r="H21" s="11">
        <f>E21</f>
        <v>0</v>
      </c>
      <c r="I21" s="11" t="s">
        <v>9</v>
      </c>
    </row>
    <row r="22" spans="1:9">
      <c r="A22" s="3">
        <v>1018950</v>
      </c>
      <c r="B22" s="2" t="s">
        <v>47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50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15</v>
      </c>
      <c r="C24" s="13">
        <v>18</v>
      </c>
      <c r="D24" s="14">
        <v>198</v>
      </c>
      <c r="E24" s="14"/>
      <c r="F24" s="11">
        <f>D24/C24</f>
        <v>11</v>
      </c>
      <c r="G24" s="2">
        <v>0.2</v>
      </c>
      <c r="H24" s="11">
        <f>G24*D24</f>
        <v>39.6</v>
      </c>
      <c r="I24" s="11"/>
    </row>
    <row r="25" spans="1:9">
      <c r="A25" s="3">
        <v>783811</v>
      </c>
      <c r="B25" s="2" t="s">
        <v>18</v>
      </c>
      <c r="C25" s="13">
        <v>4</v>
      </c>
      <c r="D25" s="14"/>
      <c r="E25" s="14">
        <v>60</v>
      </c>
      <c r="F25" s="11">
        <f>E25/15</f>
        <v>4</v>
      </c>
      <c r="G25" s="2">
        <v>3.5</v>
      </c>
      <c r="H25" s="11">
        <f>E25</f>
        <v>60</v>
      </c>
      <c r="I25" s="11" t="s">
        <v>20</v>
      </c>
    </row>
    <row r="26" spans="1:9">
      <c r="A26" s="3">
        <v>783804</v>
      </c>
      <c r="B26" s="2" t="s">
        <v>16</v>
      </c>
      <c r="C26" s="13">
        <v>18</v>
      </c>
      <c r="D26" s="14">
        <v>144</v>
      </c>
      <c r="E26" s="14"/>
      <c r="F26" s="11">
        <f>D26/C26</f>
        <v>8</v>
      </c>
      <c r="G26" s="2">
        <v>0.2</v>
      </c>
      <c r="H26" s="11">
        <f>G26*D26</f>
        <v>28.8</v>
      </c>
      <c r="I26" s="11"/>
    </row>
    <row r="27" spans="1:9">
      <c r="A27" s="3">
        <v>783828</v>
      </c>
      <c r="B27" s="2" t="s">
        <v>19</v>
      </c>
      <c r="C27" s="13">
        <v>4</v>
      </c>
      <c r="D27" s="14"/>
      <c r="E27" s="14">
        <v>75</v>
      </c>
      <c r="F27" s="11">
        <f>E27/15</f>
        <v>5</v>
      </c>
      <c r="G27" s="2">
        <v>3.5</v>
      </c>
      <c r="H27" s="11">
        <f>E27</f>
        <v>75</v>
      </c>
      <c r="I27" s="11" t="s">
        <v>20</v>
      </c>
    </row>
    <row r="28" spans="1:9">
      <c r="A28" s="3">
        <v>8444194</v>
      </c>
      <c r="B28" s="4" t="s">
        <v>22</v>
      </c>
      <c r="C28" s="13">
        <v>6</v>
      </c>
      <c r="D28" s="16"/>
      <c r="E28" s="16"/>
      <c r="F28" s="11">
        <f>D28/C28</f>
        <v>0</v>
      </c>
      <c r="G28" s="2">
        <v>0.1</v>
      </c>
      <c r="H28" s="11">
        <f>G28*D28</f>
        <v>0</v>
      </c>
      <c r="I28" s="11"/>
    </row>
    <row r="29" spans="1:9">
      <c r="A29" s="3">
        <v>8444187</v>
      </c>
      <c r="B29" s="4" t="s">
        <v>23</v>
      </c>
      <c r="C29" s="13">
        <v>6</v>
      </c>
      <c r="D29" s="16"/>
      <c r="E29" s="16"/>
      <c r="F29" s="11">
        <f>D29/C29</f>
        <v>0</v>
      </c>
      <c r="G29" s="2">
        <v>0.1</v>
      </c>
      <c r="H29" s="11">
        <f>G29*D29</f>
        <v>0</v>
      </c>
      <c r="I29" s="11"/>
    </row>
    <row r="30" spans="1:9">
      <c r="A30" s="3">
        <v>8444163</v>
      </c>
      <c r="B30" s="4" t="s">
        <v>24</v>
      </c>
      <c r="C30" s="13">
        <v>8</v>
      </c>
      <c r="D30" s="16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25</v>
      </c>
      <c r="C31" s="13">
        <v>8</v>
      </c>
      <c r="D31" s="16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26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27</v>
      </c>
      <c r="C33" s="13">
        <v>16</v>
      </c>
      <c r="D33" s="16"/>
      <c r="E33" s="16"/>
      <c r="F33" s="11">
        <f>D33/C33</f>
        <v>0</v>
      </c>
      <c r="G33" s="2">
        <v>0.14000000000000001</v>
      </c>
      <c r="H33" s="11">
        <f>G33*D33</f>
        <v>0</v>
      </c>
      <c r="I33" s="11"/>
    </row>
    <row r="34" spans="1:9">
      <c r="A34" s="3">
        <v>5034819</v>
      </c>
      <c r="B34" s="4" t="s">
        <v>28</v>
      </c>
      <c r="C34" s="13">
        <v>6</v>
      </c>
      <c r="D34" s="16"/>
      <c r="E34" s="16"/>
      <c r="F34" s="11">
        <f>D34/C34</f>
        <v>0</v>
      </c>
      <c r="G34" s="2">
        <v>0.18</v>
      </c>
      <c r="H34" s="11">
        <f>G34*D34</f>
        <v>0</v>
      </c>
      <c r="I34" s="11"/>
    </row>
    <row r="35" spans="1:9" s="20" customFormat="1" ht="26.25" customHeight="1">
      <c r="A35" s="5">
        <v>5041251</v>
      </c>
      <c r="B35" s="6" t="s">
        <v>57</v>
      </c>
      <c r="C35" s="17">
        <v>6</v>
      </c>
      <c r="D35" s="27"/>
      <c r="E35" s="28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46</v>
      </c>
    </row>
    <row r="36" spans="1:9">
      <c r="A36" s="3">
        <v>2981244</v>
      </c>
      <c r="B36" s="4" t="s">
        <v>29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21</v>
      </c>
    </row>
    <row r="37" spans="1:9">
      <c r="A37" s="3">
        <v>8785198</v>
      </c>
      <c r="B37" s="4" t="s">
        <v>30</v>
      </c>
      <c r="C37" s="13">
        <v>5</v>
      </c>
      <c r="D37" s="16"/>
      <c r="E37" s="16"/>
      <c r="F37" s="11">
        <f>E37/16.5</f>
        <v>0</v>
      </c>
      <c r="G37" s="2">
        <v>3.2</v>
      </c>
      <c r="H37" s="11">
        <f t="shared" si="3"/>
        <v>0</v>
      </c>
      <c r="I37" s="11" t="s">
        <v>17</v>
      </c>
    </row>
    <row r="38" spans="1:9">
      <c r="A38" s="3">
        <v>9988452</v>
      </c>
      <c r="B38" s="4" t="s">
        <v>31</v>
      </c>
      <c r="C38" s="13">
        <v>8</v>
      </c>
      <c r="D38" s="16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32</v>
      </c>
      <c r="C39" s="13">
        <v>28</v>
      </c>
      <c r="D39" s="16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43</v>
      </c>
      <c r="C40" s="13">
        <v>16</v>
      </c>
      <c r="D40" s="16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3">
        <v>9988438</v>
      </c>
      <c r="B41" s="4" t="s">
        <v>33</v>
      </c>
      <c r="C41" s="13">
        <v>16</v>
      </c>
      <c r="D41" s="14">
        <v>48</v>
      </c>
      <c r="E41" s="16"/>
      <c r="F41" s="11">
        <f>D41/C41</f>
        <v>3</v>
      </c>
      <c r="G41" s="2">
        <v>0.18</v>
      </c>
      <c r="H41" s="11">
        <f>G41*D41</f>
        <v>8.64</v>
      </c>
      <c r="I41" s="11"/>
    </row>
    <row r="42" spans="1:9">
      <c r="A42" s="3">
        <v>9988445</v>
      </c>
      <c r="B42" s="4" t="s">
        <v>34</v>
      </c>
      <c r="C42" s="13">
        <v>16</v>
      </c>
      <c r="D42" s="14">
        <v>48</v>
      </c>
      <c r="E42" s="16"/>
      <c r="F42" s="11">
        <f>D42/C42</f>
        <v>3</v>
      </c>
      <c r="G42" s="2">
        <v>0.18</v>
      </c>
      <c r="H42" s="11">
        <f>G42*D42</f>
        <v>8.64</v>
      </c>
      <c r="I42" s="11"/>
    </row>
    <row r="43" spans="1:9">
      <c r="A43" s="3">
        <v>9988421</v>
      </c>
      <c r="B43" s="4" t="s">
        <v>35</v>
      </c>
      <c r="C43" s="13">
        <v>16</v>
      </c>
      <c r="D43" s="16"/>
      <c r="E43" s="16"/>
      <c r="F43" s="11">
        <f>D43/C43</f>
        <v>0</v>
      </c>
      <c r="G43" s="2">
        <v>0.14000000000000001</v>
      </c>
      <c r="H43" s="11">
        <f>G43*D43</f>
        <v>0</v>
      </c>
      <c r="I43" s="11"/>
    </row>
    <row r="44" spans="1:9">
      <c r="A44" s="3">
        <v>9988674</v>
      </c>
      <c r="B44" s="4" t="s">
        <v>44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13</v>
      </c>
      <c r="C45" s="11"/>
      <c r="D45" s="16"/>
      <c r="E45" s="16"/>
      <c r="F45" s="11"/>
      <c r="G45" s="11"/>
      <c r="H45" s="4">
        <f>SUM(H4:H44)</f>
        <v>301.67999999999995</v>
      </c>
      <c r="I45" s="11"/>
    </row>
  </sheetData>
  <autoFilter ref="A3:I45" xr:uid="{BA456AF1-DD45-4589-BFDE-2BC1B29037B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2025-03-05T12:11:34Z</dcterms:modified>
</cp:coreProperties>
</file>