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6,08,24 Ост СЫР филиалы\"/>
    </mc:Choice>
  </mc:AlternateContent>
  <xr:revisionPtr revIDLastSave="0" documentId="13_ncr:1_{72C0CFB3-F3B4-4ED8-8356-08459CC9A3C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Бердянск!$A$3:$I$46</definedName>
    <definedName name="_xlnm._FilterDatabase" localSheetId="2" hidden="1">Донецк!$A$3:$I$46</definedName>
    <definedName name="_xlnm._FilterDatabase" localSheetId="0" hidden="1">Мелитополь!$A$3:$I$46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3" l="1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6" i="3" s="1"/>
  <c r="F4" i="3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6" i="2" s="1"/>
  <c r="F4" i="2"/>
  <c r="F13" i="1" l="1"/>
  <c r="H13" i="1"/>
  <c r="H14" i="1"/>
  <c r="F14" i="1"/>
  <c r="F18" i="1"/>
  <c r="H20" i="1"/>
  <c r="F20" i="1"/>
  <c r="F45" i="1"/>
  <c r="H44" i="1"/>
  <c r="H45" i="1"/>
  <c r="F41" i="1"/>
  <c r="H11" i="1"/>
  <c r="F11" i="1"/>
  <c r="H35" i="1"/>
  <c r="F35" i="1"/>
  <c r="H18" i="1"/>
  <c r="F44" i="1"/>
  <c r="F43" i="1"/>
  <c r="F42" i="1"/>
  <c r="H41" i="1"/>
  <c r="H4" i="1"/>
  <c r="H5" i="1"/>
  <c r="F4" i="1"/>
  <c r="F8" i="1"/>
  <c r="F22" i="1"/>
  <c r="H22" i="1"/>
  <c r="H23" i="1"/>
  <c r="F23" i="1"/>
  <c r="F24" i="1"/>
  <c r="H24" i="1"/>
  <c r="H25" i="1"/>
  <c r="F25" i="1"/>
  <c r="F26" i="1"/>
  <c r="H26" i="1"/>
  <c r="F27" i="1"/>
  <c r="H27" i="1"/>
  <c r="H28" i="1"/>
  <c r="F28" i="1"/>
  <c r="F29" i="1"/>
  <c r="H30" i="1"/>
  <c r="F30" i="1"/>
  <c r="H31" i="1"/>
  <c r="F31" i="1"/>
  <c r="H32" i="1"/>
  <c r="F32" i="1"/>
  <c r="F34" i="1"/>
  <c r="H36" i="1"/>
  <c r="F36" i="1"/>
  <c r="F37" i="1"/>
  <c r="H37" i="1"/>
  <c r="F38" i="1"/>
  <c r="H38" i="1"/>
  <c r="H39" i="1"/>
  <c r="F39" i="1"/>
  <c r="F40" i="1"/>
  <c r="H40" i="1"/>
  <c r="H42" i="1"/>
  <c r="H43" i="1"/>
  <c r="F10" i="1"/>
  <c r="H7" i="1"/>
  <c r="F7" i="1"/>
  <c r="H34" i="1"/>
  <c r="H33" i="1"/>
  <c r="F33" i="1"/>
  <c r="H29" i="1"/>
  <c r="F19" i="1"/>
  <c r="H21" i="1"/>
  <c r="H17" i="1"/>
  <c r="H16" i="1"/>
  <c r="H15" i="1"/>
  <c r="H12" i="1"/>
  <c r="H10" i="1"/>
  <c r="H9" i="1"/>
  <c r="H6" i="1"/>
  <c r="H19" i="1"/>
  <c r="H8" i="1"/>
  <c r="F21" i="1"/>
  <c r="F17" i="1"/>
  <c r="F16" i="1"/>
  <c r="F15" i="1"/>
  <c r="F12" i="1"/>
  <c r="F9" i="1"/>
  <c r="F6" i="1"/>
  <c r="F5" i="1"/>
  <c r="H46" i="1" l="1"/>
  <c r="A49" i="1" s="1"/>
</calcChain>
</file>

<file path=xl/sharedStrings.xml><?xml version="1.0" encoding="utf-8"?>
<sst xmlns="http://schemas.openxmlformats.org/spreadsheetml/2006/main" count="198" uniqueCount="62">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</sst>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9"/>
  <sheetViews>
    <sheetView tabSelected="1" workbookViewId="0">
      <selection activeCell="E65" sqref="E6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 hidden="1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 hidden="1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 hidden="1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 hidden="1">
      <c r="A7" s="42">
        <v>5038459</v>
      </c>
      <c r="B7" s="41" t="s">
        <v>40</v>
      </c>
      <c r="C7" s="6">
        <v>10</v>
      </c>
      <c r="D7" s="7"/>
      <c r="E7" s="7"/>
      <c r="F7" s="5">
        <f>D7/C7</f>
        <v>0</v>
      </c>
      <c r="G7" s="8">
        <v>0.18</v>
      </c>
      <c r="H7" s="5">
        <f>G7*D7</f>
        <v>0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345</v>
      </c>
      <c r="F8" s="19">
        <f>E8/15</f>
        <v>23</v>
      </c>
      <c r="G8" s="19">
        <v>2.5</v>
      </c>
      <c r="H8" s="19">
        <f>E8</f>
        <v>345</v>
      </c>
      <c r="I8" s="19" t="s">
        <v>43</v>
      </c>
    </row>
    <row r="9" spans="1:9" hidden="1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 hidden="1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 hidden="1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 hidden="1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18">
        <v>300</v>
      </c>
      <c r="F14" s="25">
        <f>E14/15</f>
        <v>20</v>
      </c>
      <c r="G14" s="25">
        <v>2.5</v>
      </c>
      <c r="H14" s="25">
        <f>E14</f>
        <v>300</v>
      </c>
      <c r="I14" s="25" t="s">
        <v>43</v>
      </c>
    </row>
    <row r="15" spans="1:9" hidden="1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 hidden="1">
      <c r="A16" s="48">
        <v>5038855</v>
      </c>
      <c r="B16" s="53" t="s">
        <v>54</v>
      </c>
      <c r="C16" s="23">
        <v>10</v>
      </c>
      <c r="D16" s="24"/>
      <c r="E16" s="24"/>
      <c r="F16" s="25">
        <f>D16/C16</f>
        <v>0</v>
      </c>
      <c r="G16" s="26">
        <v>0.2</v>
      </c>
      <c r="H16" s="25">
        <f>G16*D16</f>
        <v>0</v>
      </c>
      <c r="I16" s="25"/>
    </row>
    <row r="17" spans="1:9" hidden="1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 hidden="1">
      <c r="A18" s="48">
        <v>5038831</v>
      </c>
      <c r="B18" s="47" t="s">
        <v>50</v>
      </c>
      <c r="C18" s="27">
        <v>10</v>
      </c>
      <c r="D18" s="24"/>
      <c r="E18" s="24"/>
      <c r="F18" s="25">
        <f>D18/C18</f>
        <v>0</v>
      </c>
      <c r="G18" s="26">
        <v>0.18</v>
      </c>
      <c r="H18" s="25">
        <f>G18*D18</f>
        <v>0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/>
      <c r="F19" s="25">
        <f>E19/7</f>
        <v>0</v>
      </c>
      <c r="G19" s="26">
        <v>3.5</v>
      </c>
      <c r="H19" s="25">
        <f>E19</f>
        <v>0</v>
      </c>
      <c r="I19" s="25" t="s">
        <v>8</v>
      </c>
    </row>
    <row r="20" spans="1:9" hidden="1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 hidden="1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 hidden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 hidden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18">
        <v>795</v>
      </c>
      <c r="F25" s="25">
        <f>E25/15</f>
        <v>53</v>
      </c>
      <c r="G25" s="22">
        <v>3.5</v>
      </c>
      <c r="H25" s="25">
        <f>E25</f>
        <v>795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 hidden="1">
      <c r="A27" s="48">
        <v>8444194</v>
      </c>
      <c r="B27" s="49" t="s">
        <v>25</v>
      </c>
      <c r="C27" s="28">
        <v>6</v>
      </c>
      <c r="D27" s="30"/>
      <c r="E27" s="30"/>
      <c r="F27" s="29">
        <f t="shared" ref="F27:F34" si="0">D27/C27</f>
        <v>0</v>
      </c>
      <c r="G27" s="22">
        <v>0.1</v>
      </c>
      <c r="H27" s="25">
        <f t="shared" ref="H27:H34" si="1">G27*D27</f>
        <v>0</v>
      </c>
      <c r="I27" s="29"/>
    </row>
    <row r="28" spans="1:9" s="9" customFormat="1" hidden="1">
      <c r="A28" s="48">
        <v>8444187</v>
      </c>
      <c r="B28" s="49" t="s">
        <v>26</v>
      </c>
      <c r="C28" s="28">
        <v>6</v>
      </c>
      <c r="D28" s="30"/>
      <c r="E28" s="30"/>
      <c r="F28" s="29">
        <f t="shared" si="0"/>
        <v>0</v>
      </c>
      <c r="G28" s="22">
        <v>0.1</v>
      </c>
      <c r="H28" s="25">
        <f t="shared" si="1"/>
        <v>0</v>
      </c>
      <c r="I28" s="29"/>
    </row>
    <row r="29" spans="1:9" s="9" customFormat="1" hidden="1">
      <c r="A29" s="48">
        <v>8444163</v>
      </c>
      <c r="B29" s="49" t="s">
        <v>27</v>
      </c>
      <c r="C29" s="28">
        <v>8</v>
      </c>
      <c r="D29" s="30"/>
      <c r="E29" s="30"/>
      <c r="F29" s="29">
        <f t="shared" si="0"/>
        <v>0</v>
      </c>
      <c r="G29" s="22">
        <v>0.1</v>
      </c>
      <c r="H29" s="25">
        <f t="shared" si="1"/>
        <v>0</v>
      </c>
      <c r="I29" s="29"/>
    </row>
    <row r="30" spans="1:9" s="9" customFormat="1" hidden="1">
      <c r="A30" s="48">
        <v>8444170</v>
      </c>
      <c r="B30" s="49" t="s">
        <v>28</v>
      </c>
      <c r="C30" s="28">
        <v>8</v>
      </c>
      <c r="D30" s="30"/>
      <c r="E30" s="30"/>
      <c r="F30" s="29">
        <f t="shared" si="0"/>
        <v>0</v>
      </c>
      <c r="G30" s="22">
        <v>0.1</v>
      </c>
      <c r="H30" s="25">
        <f t="shared" si="1"/>
        <v>0</v>
      </c>
      <c r="I30" s="29"/>
    </row>
    <row r="31" spans="1:9" s="9" customFormat="1" hidden="1">
      <c r="A31" s="48">
        <v>9988377</v>
      </c>
      <c r="B31" s="49" t="s">
        <v>29</v>
      </c>
      <c r="C31" s="28">
        <v>16</v>
      </c>
      <c r="D31" s="30"/>
      <c r="E31" s="30"/>
      <c r="F31" s="29">
        <f t="shared" si="0"/>
        <v>0</v>
      </c>
      <c r="G31" s="22">
        <v>0.14000000000000001</v>
      </c>
      <c r="H31" s="25">
        <f t="shared" si="1"/>
        <v>0</v>
      </c>
      <c r="I31" s="29"/>
    </row>
    <row r="32" spans="1:9" s="9" customFormat="1" hidden="1">
      <c r="A32" s="48">
        <v>9988391</v>
      </c>
      <c r="B32" s="49" t="s">
        <v>30</v>
      </c>
      <c r="C32" s="28">
        <v>16</v>
      </c>
      <c r="D32" s="30"/>
      <c r="E32" s="30"/>
      <c r="F32" s="29">
        <f t="shared" si="0"/>
        <v>0</v>
      </c>
      <c r="G32" s="22">
        <v>0.14000000000000001</v>
      </c>
      <c r="H32" s="25">
        <f t="shared" si="1"/>
        <v>0</v>
      </c>
      <c r="I32" s="29"/>
    </row>
    <row r="33" spans="1:9" s="9" customFormat="1" hidden="1">
      <c r="A33" s="48">
        <v>5034819</v>
      </c>
      <c r="B33" s="49" t="s">
        <v>31</v>
      </c>
      <c r="C33" s="28">
        <v>6</v>
      </c>
      <c r="D33" s="30"/>
      <c r="E33" s="30"/>
      <c r="F33" s="29">
        <f t="shared" si="0"/>
        <v>0</v>
      </c>
      <c r="G33" s="22">
        <v>0.18</v>
      </c>
      <c r="H33" s="25">
        <f t="shared" si="1"/>
        <v>0</v>
      </c>
      <c r="I33" s="29"/>
    </row>
    <row r="34" spans="1:9" s="9" customFormat="1" hidden="1">
      <c r="A34" s="48">
        <v>5034864</v>
      </c>
      <c r="B34" s="49" t="s">
        <v>32</v>
      </c>
      <c r="C34" s="28">
        <v>6</v>
      </c>
      <c r="D34" s="30"/>
      <c r="E34" s="30"/>
      <c r="F34" s="29">
        <f t="shared" si="0"/>
        <v>0</v>
      </c>
      <c r="G34" s="22">
        <v>0.1</v>
      </c>
      <c r="H34" s="25">
        <f t="shared" si="1"/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30"/>
      <c r="F37" s="29">
        <f>E37/16.5</f>
        <v>0</v>
      </c>
      <c r="G37" s="22">
        <v>3.2</v>
      </c>
      <c r="H37" s="29">
        <f>E37</f>
        <v>0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18">
        <v>247.5</v>
      </c>
      <c r="F38" s="29">
        <f>E38/16.5</f>
        <v>15</v>
      </c>
      <c r="G38" s="22">
        <v>3.2</v>
      </c>
      <c r="H38" s="29">
        <f>E38</f>
        <v>247.5</v>
      </c>
      <c r="I38" s="29" t="s">
        <v>16</v>
      </c>
    </row>
    <row r="39" spans="1:9" s="9" customFormat="1" hidden="1">
      <c r="A39" s="48">
        <v>9988452</v>
      </c>
      <c r="B39" s="49" t="s">
        <v>35</v>
      </c>
      <c r="C39" s="28">
        <v>8</v>
      </c>
      <c r="D39" s="30">
        <v>32</v>
      </c>
      <c r="E39" s="30"/>
      <c r="F39" s="29">
        <f t="shared" ref="F39:F45" si="2">D39/C39</f>
        <v>4</v>
      </c>
      <c r="G39" s="22">
        <v>0.4</v>
      </c>
      <c r="H39" s="29">
        <f t="shared" ref="H39:H44" si="3">G39*D39</f>
        <v>12.8</v>
      </c>
      <c r="I39" s="29"/>
    </row>
    <row r="40" spans="1:9" s="9" customFormat="1" hidden="1">
      <c r="A40" s="48">
        <v>9988476</v>
      </c>
      <c r="B40" s="49" t="s">
        <v>36</v>
      </c>
      <c r="C40" s="28">
        <v>28</v>
      </c>
      <c r="D40" s="30"/>
      <c r="E40" s="30"/>
      <c r="F40" s="29">
        <f t="shared" si="2"/>
        <v>0</v>
      </c>
      <c r="G40" s="22">
        <v>0.4</v>
      </c>
      <c r="H40" s="29">
        <f t="shared" si="3"/>
        <v>0</v>
      </c>
      <c r="I40" s="29"/>
    </row>
    <row r="41" spans="1:9" s="9" customFormat="1" hidden="1">
      <c r="A41" s="48">
        <v>9988681</v>
      </c>
      <c r="B41" s="49" t="s">
        <v>48</v>
      </c>
      <c r="C41" s="28">
        <v>16</v>
      </c>
      <c r="D41" s="30"/>
      <c r="E41" s="30"/>
      <c r="F41" s="29">
        <f t="shared" si="2"/>
        <v>0</v>
      </c>
      <c r="G41" s="22">
        <v>0.18</v>
      </c>
      <c r="H41" s="25">
        <f t="shared" si="3"/>
        <v>0</v>
      </c>
      <c r="I41" s="29"/>
    </row>
    <row r="42" spans="1:9" s="9" customFormat="1" hidden="1">
      <c r="A42" s="48">
        <v>9988438</v>
      </c>
      <c r="B42" s="49" t="s">
        <v>37</v>
      </c>
      <c r="C42" s="28">
        <v>16</v>
      </c>
      <c r="D42" s="30"/>
      <c r="E42" s="30"/>
      <c r="F42" s="29">
        <f t="shared" si="2"/>
        <v>0</v>
      </c>
      <c r="G42" s="22">
        <v>0.18</v>
      </c>
      <c r="H42" s="29">
        <f t="shared" si="3"/>
        <v>0</v>
      </c>
      <c r="I42" s="29"/>
    </row>
    <row r="43" spans="1:9" s="9" customFormat="1" hidden="1">
      <c r="A43" s="48">
        <v>9988445</v>
      </c>
      <c r="B43" s="49" t="s">
        <v>38</v>
      </c>
      <c r="C43" s="28">
        <v>16</v>
      </c>
      <c r="D43" s="30"/>
      <c r="E43" s="30"/>
      <c r="F43" s="29">
        <f t="shared" si="2"/>
        <v>0</v>
      </c>
      <c r="G43" s="22">
        <v>0.18</v>
      </c>
      <c r="H43" s="29">
        <f t="shared" si="3"/>
        <v>0</v>
      </c>
      <c r="I43" s="29"/>
    </row>
    <row r="44" spans="1:9" s="9" customFormat="1" hidden="1">
      <c r="A44" s="48">
        <v>9988421</v>
      </c>
      <c r="B44" s="49" t="s">
        <v>39</v>
      </c>
      <c r="C44" s="28">
        <v>16</v>
      </c>
      <c r="D44" s="30"/>
      <c r="E44" s="30"/>
      <c r="F44" s="29">
        <f t="shared" si="2"/>
        <v>0</v>
      </c>
      <c r="G44" s="22">
        <v>0.14000000000000001</v>
      </c>
      <c r="H44" s="25">
        <f t="shared" si="3"/>
        <v>0</v>
      </c>
      <c r="I44" s="29"/>
    </row>
    <row r="45" spans="1:9" s="9" customFormat="1" hidden="1">
      <c r="A45" s="48">
        <v>9988674</v>
      </c>
      <c r="B45" s="49" t="s">
        <v>49</v>
      </c>
      <c r="C45" s="28">
        <v>16</v>
      </c>
      <c r="D45" s="30"/>
      <c r="E45" s="30"/>
      <c r="F45" s="29">
        <f t="shared" si="2"/>
        <v>0</v>
      </c>
      <c r="G45" s="22">
        <v>0.18</v>
      </c>
      <c r="H45" s="25">
        <f>D45*G45</f>
        <v>0</v>
      </c>
      <c r="I45" s="29"/>
    </row>
    <row r="46" spans="1:9" hidden="1">
      <c r="B46" s="20" t="s">
        <v>12</v>
      </c>
      <c r="H46" s="21">
        <f>SUM(H4:H45)</f>
        <v>1700.3</v>
      </c>
    </row>
    <row r="49" spans="1:1">
      <c r="A49" s="1">
        <f>H46+Бердянск!H46+Донецк!H46</f>
        <v>3219.58</v>
      </c>
    </row>
  </sheetData>
  <sheetProtection selectLockedCells="1" selectUnlockedCells="1"/>
  <autoFilter ref="A3:I46" xr:uid="{730FF758-C4C0-467A-AFAC-F3DC90E78B59}">
    <filterColumn colId="6">
      <filters>
        <filter val="1,3"/>
        <filter val="2,5"/>
        <filter val="3,2"/>
        <filter val="3,5"/>
        <filter val="7,5"/>
      </filters>
    </filterColumn>
  </autoFilter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D5B3-1E22-4ED1-BF19-3D975DE10209}">
  <dimension ref="A1:I46"/>
  <sheetViews>
    <sheetView topLeftCell="A16" workbookViewId="0">
      <selection activeCell="E12" sqref="E1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>
        <v>200</v>
      </c>
      <c r="E7" s="7"/>
      <c r="F7" s="5">
        <f>D7/C7</f>
        <v>20</v>
      </c>
      <c r="G7" s="8">
        <v>0.18</v>
      </c>
      <c r="H7" s="5">
        <f>G7*D7</f>
        <v>36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75</v>
      </c>
      <c r="F8" s="19">
        <f>E8/15</f>
        <v>5</v>
      </c>
      <c r="G8" s="19">
        <v>2.5</v>
      </c>
      <c r="H8" s="19">
        <f>E8</f>
        <v>75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/>
      <c r="F14" s="25">
        <f>E14/15</f>
        <v>0</v>
      </c>
      <c r="G14" s="25">
        <v>2.5</v>
      </c>
      <c r="H14" s="25">
        <f>E14</f>
        <v>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7">
        <v>120</v>
      </c>
      <c r="E16" s="24"/>
      <c r="F16" s="25">
        <f>D16/C16</f>
        <v>12</v>
      </c>
      <c r="G16" s="26">
        <v>0.2</v>
      </c>
      <c r="H16" s="25">
        <f>G16*D16</f>
        <v>24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7">
        <v>170</v>
      </c>
      <c r="E18" s="24"/>
      <c r="F18" s="25">
        <f>D18/C18</f>
        <v>17</v>
      </c>
      <c r="G18" s="26">
        <v>0.18</v>
      </c>
      <c r="H18" s="25">
        <f>G18*D18</f>
        <v>30.599999999999998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18">
        <v>259</v>
      </c>
      <c r="F19" s="25">
        <f>E19/7</f>
        <v>37</v>
      </c>
      <c r="G19" s="26">
        <v>3.5</v>
      </c>
      <c r="H19" s="25">
        <f>E19</f>
        <v>259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24"/>
      <c r="F25" s="25">
        <f>E25/15</f>
        <v>0</v>
      </c>
      <c r="G25" s="22">
        <v>3.5</v>
      </c>
      <c r="H25" s="25">
        <f>E25</f>
        <v>0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7">
        <v>48</v>
      </c>
      <c r="E27" s="30"/>
      <c r="F27" s="29">
        <f t="shared" ref="F27:F34" si="0">D27/C27</f>
        <v>8</v>
      </c>
      <c r="G27" s="22">
        <v>0.1</v>
      </c>
      <c r="H27" s="25">
        <f t="shared" ref="H27:H34" si="1">G27*D27</f>
        <v>4.8000000000000007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7">
        <v>354</v>
      </c>
      <c r="E28" s="30"/>
      <c r="F28" s="29">
        <f t="shared" si="0"/>
        <v>59</v>
      </c>
      <c r="G28" s="22">
        <v>0.1</v>
      </c>
      <c r="H28" s="25">
        <f t="shared" si="1"/>
        <v>35.4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 t="shared" si="0"/>
        <v>0</v>
      </c>
      <c r="G29" s="22">
        <v>0.1</v>
      </c>
      <c r="H29" s="25">
        <f t="shared" si="1"/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 t="shared" si="0"/>
        <v>0</v>
      </c>
      <c r="G30" s="22">
        <v>0.1</v>
      </c>
      <c r="H30" s="25">
        <f t="shared" si="1"/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 t="shared" si="0"/>
        <v>0</v>
      </c>
      <c r="G31" s="22">
        <v>0.14000000000000001</v>
      </c>
      <c r="H31" s="25">
        <f t="shared" si="1"/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7">
        <v>144</v>
      </c>
      <c r="E32" s="30"/>
      <c r="F32" s="29">
        <f t="shared" si="0"/>
        <v>9</v>
      </c>
      <c r="G32" s="22">
        <v>0.14000000000000001</v>
      </c>
      <c r="H32" s="25">
        <f t="shared" si="1"/>
        <v>20.160000000000004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30"/>
      <c r="E33" s="30"/>
      <c r="F33" s="29">
        <f t="shared" si="0"/>
        <v>0</v>
      </c>
      <c r="G33" s="22">
        <v>0.18</v>
      </c>
      <c r="H33" s="25">
        <f t="shared" si="1"/>
        <v>0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 t="shared" si="0"/>
        <v>0</v>
      </c>
      <c r="G34" s="22">
        <v>0.1</v>
      </c>
      <c r="H34" s="25">
        <f t="shared" si="1"/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30"/>
      <c r="F37" s="29">
        <f>E37/16.5</f>
        <v>0</v>
      </c>
      <c r="G37" s="22">
        <v>3.2</v>
      </c>
      <c r="H37" s="29">
        <f>E37</f>
        <v>0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30"/>
      <c r="E39" s="30"/>
      <c r="F39" s="29">
        <f t="shared" ref="F39:F45" si="2">D39/C39</f>
        <v>0</v>
      </c>
      <c r="G39" s="22">
        <v>0.4</v>
      </c>
      <c r="H39" s="29">
        <f t="shared" ref="H39:H44" si="3">G39*D39</f>
        <v>0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 t="shared" si="2"/>
        <v>0</v>
      </c>
      <c r="G40" s="22">
        <v>0.4</v>
      </c>
      <c r="H40" s="29">
        <f t="shared" si="3"/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 t="shared" si="2"/>
        <v>0</v>
      </c>
      <c r="G41" s="22">
        <v>0.18</v>
      </c>
      <c r="H41" s="25">
        <f t="shared" si="3"/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7">
        <v>144</v>
      </c>
      <c r="E42" s="30"/>
      <c r="F42" s="29">
        <f t="shared" si="2"/>
        <v>9</v>
      </c>
      <c r="G42" s="22">
        <v>0.18</v>
      </c>
      <c r="H42" s="29">
        <f t="shared" si="3"/>
        <v>25.919999999999998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 t="shared" si="2"/>
        <v>0</v>
      </c>
      <c r="G43" s="22">
        <v>0.18</v>
      </c>
      <c r="H43" s="29">
        <f t="shared" si="3"/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30"/>
      <c r="E44" s="30"/>
      <c r="F44" s="29">
        <f t="shared" si="2"/>
        <v>0</v>
      </c>
      <c r="G44" s="22">
        <v>0.14000000000000001</v>
      </c>
      <c r="H44" s="25">
        <f t="shared" si="3"/>
        <v>0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 t="shared" si="2"/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510.88000000000005</v>
      </c>
    </row>
  </sheetData>
  <autoFilter ref="A3:I46" xr:uid="{CC57EE55-5242-40B8-BE89-F02CBED256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2821-1841-4D01-B8F3-5E6979442235}">
  <dimension ref="A1:I46"/>
  <sheetViews>
    <sheetView topLeftCell="A22" workbookViewId="0">
      <selection activeCell="E48" sqref="E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/>
      <c r="E7" s="7"/>
      <c r="F7" s="5">
        <f>D7/C7</f>
        <v>0</v>
      </c>
      <c r="G7" s="8">
        <v>0.18</v>
      </c>
      <c r="H7" s="5">
        <f>G7*D7</f>
        <v>0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120</v>
      </c>
      <c r="F8" s="19">
        <f>E8/15</f>
        <v>8</v>
      </c>
      <c r="G8" s="19">
        <v>2.5</v>
      </c>
      <c r="H8" s="19">
        <f>E8</f>
        <v>120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/>
      <c r="F14" s="25">
        <f>E14/15</f>
        <v>0</v>
      </c>
      <c r="G14" s="25">
        <v>2.5</v>
      </c>
      <c r="H14" s="25">
        <f>E14</f>
        <v>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24"/>
      <c r="E16" s="24"/>
      <c r="F16" s="25">
        <f>D16/C16</f>
        <v>0</v>
      </c>
      <c r="G16" s="26">
        <v>0.2</v>
      </c>
      <c r="H16" s="25">
        <f>G16*D16</f>
        <v>0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24">
        <v>110</v>
      </c>
      <c r="E18" s="24"/>
      <c r="F18" s="25">
        <f>D18/C18</f>
        <v>11</v>
      </c>
      <c r="G18" s="26">
        <v>0.18</v>
      </c>
      <c r="H18" s="25">
        <f>G18*D18</f>
        <v>19.8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/>
      <c r="F19" s="25">
        <f>E19/7</f>
        <v>0</v>
      </c>
      <c r="G19" s="26">
        <v>3.5</v>
      </c>
      <c r="H19" s="25">
        <f>E19</f>
        <v>0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18">
        <v>495</v>
      </c>
      <c r="F25" s="25">
        <f>E25/15</f>
        <v>33</v>
      </c>
      <c r="G25" s="22">
        <v>3.5</v>
      </c>
      <c r="H25" s="25">
        <f>E25</f>
        <v>495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24">
        <v>234</v>
      </c>
      <c r="E27" s="30"/>
      <c r="F27" s="29">
        <f t="shared" ref="F27:F34" si="0">D27/C27</f>
        <v>39</v>
      </c>
      <c r="G27" s="22">
        <v>0.1</v>
      </c>
      <c r="H27" s="25">
        <f t="shared" ref="H27:H34" si="1">G27*D27</f>
        <v>23.400000000000002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24">
        <v>252</v>
      </c>
      <c r="E28" s="30"/>
      <c r="F28" s="29">
        <f t="shared" si="0"/>
        <v>42</v>
      </c>
      <c r="G28" s="22">
        <v>0.1</v>
      </c>
      <c r="H28" s="25">
        <f t="shared" si="1"/>
        <v>25.200000000000003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 t="shared" si="0"/>
        <v>0</v>
      </c>
      <c r="G29" s="22">
        <v>0.1</v>
      </c>
      <c r="H29" s="25">
        <f t="shared" si="1"/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 t="shared" si="0"/>
        <v>0</v>
      </c>
      <c r="G30" s="22">
        <v>0.1</v>
      </c>
      <c r="H30" s="25">
        <f t="shared" si="1"/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 t="shared" si="0"/>
        <v>0</v>
      </c>
      <c r="G31" s="22">
        <v>0.14000000000000001</v>
      </c>
      <c r="H31" s="25">
        <f t="shared" si="1"/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30"/>
      <c r="E32" s="30"/>
      <c r="F32" s="29">
        <f t="shared" si="0"/>
        <v>0</v>
      </c>
      <c r="G32" s="22">
        <v>0.14000000000000001</v>
      </c>
      <c r="H32" s="25">
        <f t="shared" si="1"/>
        <v>0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24">
        <v>42</v>
      </c>
      <c r="E33" s="30"/>
      <c r="F33" s="29">
        <f t="shared" si="0"/>
        <v>7</v>
      </c>
      <c r="G33" s="22">
        <v>0.18</v>
      </c>
      <c r="H33" s="25">
        <f t="shared" si="1"/>
        <v>7.56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 t="shared" si="0"/>
        <v>0</v>
      </c>
      <c r="G34" s="22">
        <v>0.1</v>
      </c>
      <c r="H34" s="25">
        <f t="shared" si="1"/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18">
        <v>264</v>
      </c>
      <c r="F37" s="29">
        <f>E37/16.5</f>
        <v>16</v>
      </c>
      <c r="G37" s="22">
        <v>3.2</v>
      </c>
      <c r="H37" s="29">
        <f>E37</f>
        <v>264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24">
        <v>128</v>
      </c>
      <c r="E39" s="30"/>
      <c r="F39" s="29">
        <f t="shared" ref="F39:F45" si="2">D39/C39</f>
        <v>16</v>
      </c>
      <c r="G39" s="22">
        <v>0.4</v>
      </c>
      <c r="H39" s="29">
        <f t="shared" ref="H39:H44" si="3">G39*D39</f>
        <v>51.2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 t="shared" si="2"/>
        <v>0</v>
      </c>
      <c r="G40" s="22">
        <v>0.4</v>
      </c>
      <c r="H40" s="29">
        <f t="shared" si="3"/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 t="shared" si="2"/>
        <v>0</v>
      </c>
      <c r="G41" s="22">
        <v>0.18</v>
      </c>
      <c r="H41" s="25">
        <f t="shared" si="3"/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 t="shared" si="2"/>
        <v>0</v>
      </c>
      <c r="G42" s="22">
        <v>0.18</v>
      </c>
      <c r="H42" s="29">
        <f t="shared" si="3"/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 t="shared" si="2"/>
        <v>0</v>
      </c>
      <c r="G43" s="22">
        <v>0.18</v>
      </c>
      <c r="H43" s="29">
        <f t="shared" si="3"/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24">
        <v>16</v>
      </c>
      <c r="E44" s="30"/>
      <c r="F44" s="29">
        <f t="shared" si="2"/>
        <v>1</v>
      </c>
      <c r="G44" s="22">
        <v>0.14000000000000001</v>
      </c>
      <c r="H44" s="25">
        <f t="shared" si="3"/>
        <v>2.2400000000000002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 t="shared" si="2"/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1008.4</v>
      </c>
    </row>
  </sheetData>
  <autoFilter ref="A3:I46" xr:uid="{0766253E-60AB-4772-8C46-D82DB668E3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2024-09-20T08:43:33Z</dcterms:modified>
</cp:coreProperties>
</file>