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985" windowHeight="1207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<sst xmlns="http://schemas.openxmlformats.org/spreadsheetml/2006/main" count="307" uniqueCount="138">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</sst>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.7109375" style="86" customWidth="1"/>
    <col min="12" max="12" width="24.140625" style="8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5">
        <v>45158</v>
      </c>
      <c r="E3" s="7" t="s">
        <v>3</v>
      </c>
      <c r="F3" s="85"/>
      <c r="G3" s="90">
        <v>45161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6"/>
      <c r="L11" s="86"/>
    </row>
    <row r="12" spans="1:12" s="15" customFormat="1" ht="16.5" customHeight="1" x14ac:dyDescent="0.25">
      <c r="A12" s="79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6"/>
      <c r="L12" s="86"/>
    </row>
    <row r="13" spans="1:12" s="15" customFormat="1" ht="16.5" customHeight="1" x14ac:dyDescent="0.25">
      <c r="A13" s="79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0</v>
      </c>
      <c r="F13" s="23"/>
      <c r="G13" s="23">
        <f>E13*0.4</f>
        <v>0</v>
      </c>
      <c r="H13" s="14"/>
      <c r="I13" s="14"/>
      <c r="J13" s="40"/>
      <c r="K13" s="86"/>
      <c r="L13" s="86"/>
    </row>
    <row r="14" spans="1:12" s="15" customFormat="1" ht="16.5" customHeight="1" x14ac:dyDescent="0.25">
      <c r="A14" s="79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240</v>
      </c>
      <c r="F14" s="23">
        <v>0.4</v>
      </c>
      <c r="G14" s="23">
        <f>E14*0.4</f>
        <v>96</v>
      </c>
      <c r="H14" s="14">
        <v>3.2</v>
      </c>
      <c r="I14" s="14">
        <v>60</v>
      </c>
      <c r="J14" s="40"/>
      <c r="K14" s="86"/>
      <c r="L14" s="86"/>
    </row>
    <row r="15" spans="1:12" s="15" customFormat="1" ht="16.5" customHeight="1" x14ac:dyDescent="0.25">
      <c r="A15" s="79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0"/>
      <c r="K15" s="86"/>
      <c r="L15" s="86"/>
    </row>
    <row r="16" spans="1:12" s="15" customFormat="1" ht="16.5" customHeight="1" x14ac:dyDescent="0.25">
      <c r="A16" s="79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0</v>
      </c>
      <c r="F16" s="23"/>
      <c r="G16" s="23">
        <f>E16*0.45</f>
        <v>0</v>
      </c>
      <c r="H16" s="14"/>
      <c r="I16" s="14"/>
      <c r="J16" s="40"/>
      <c r="K16" s="86"/>
      <c r="L16" s="86"/>
    </row>
    <row r="17" spans="1:12" s="15" customFormat="1" ht="16.5" customHeight="1" x14ac:dyDescent="0.25">
      <c r="A17" s="79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0</v>
      </c>
      <c r="F17" s="23"/>
      <c r="G17" s="23">
        <f>E17*0.35</f>
        <v>0</v>
      </c>
      <c r="H17" s="14"/>
      <c r="I17" s="14"/>
      <c r="J17" s="40"/>
      <c r="K17" s="86"/>
      <c r="L17" s="86"/>
    </row>
    <row r="18" spans="1:12" s="15" customFormat="1" ht="16.5" customHeight="1" x14ac:dyDescent="0.25">
      <c r="A18" s="79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0"/>
      <c r="K18" s="86"/>
      <c r="L18" s="86"/>
    </row>
    <row r="19" spans="1:12" s="15" customFormat="1" ht="16.5" customHeight="1" x14ac:dyDescent="0.25">
      <c r="A19" s="79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0</v>
      </c>
      <c r="F19" s="23"/>
      <c r="G19" s="23">
        <f>E19*0.45</f>
        <v>0</v>
      </c>
      <c r="H19" s="14"/>
      <c r="I19" s="14"/>
      <c r="J19" s="40"/>
      <c r="K19" s="86"/>
      <c r="L19" s="86"/>
    </row>
    <row r="20" spans="1:12" ht="16.5" customHeight="1" x14ac:dyDescent="0.25">
      <c r="A20" s="79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900</v>
      </c>
      <c r="F20" s="23">
        <v>1.366666666666666</v>
      </c>
      <c r="G20" s="23">
        <f>E20*1</f>
        <v>900</v>
      </c>
      <c r="H20" s="14">
        <v>4.0999999999999996</v>
      </c>
      <c r="I20" s="14">
        <v>60</v>
      </c>
      <c r="J20" s="40"/>
    </row>
    <row r="21" spans="1:12" ht="16.5" customHeight="1" x14ac:dyDescent="0.25">
      <c r="A21" s="79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4600</v>
      </c>
      <c r="F21" s="23">
        <v>0.4</v>
      </c>
      <c r="G21" s="23">
        <f>E21*0.4</f>
        <v>1840</v>
      </c>
      <c r="H21" s="14">
        <v>3.2</v>
      </c>
      <c r="I21" s="14">
        <v>60</v>
      </c>
      <c r="J21" s="40"/>
    </row>
    <row r="22" spans="1:12" ht="16.5" customHeight="1" x14ac:dyDescent="0.25">
      <c r="A22" s="79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0</v>
      </c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40"/>
    </row>
    <row r="23" spans="1:12" ht="16.5" customHeight="1" x14ac:dyDescent="0.25">
      <c r="A23" s="79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0"/>
    </row>
    <row r="24" spans="1:12" ht="16.5" customHeight="1" x14ac:dyDescent="0.25">
      <c r="A24" s="79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0</v>
      </c>
      <c r="F24" s="23"/>
      <c r="G24" s="23">
        <f>E24*1</f>
        <v>0</v>
      </c>
      <c r="H24" s="14"/>
      <c r="I24" s="14"/>
      <c r="J24" s="40"/>
    </row>
    <row r="25" spans="1:12" ht="16.5" customHeight="1" x14ac:dyDescent="0.25">
      <c r="A25" s="79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30</v>
      </c>
      <c r="F25" s="23">
        <v>2</v>
      </c>
      <c r="G25" s="23">
        <f>E25*1</f>
        <v>30</v>
      </c>
      <c r="H25" s="14">
        <v>4</v>
      </c>
      <c r="I25" s="14">
        <v>60</v>
      </c>
      <c r="J25" s="40"/>
    </row>
    <row r="26" spans="1:12" ht="16.5" customHeight="1" x14ac:dyDescent="0.25">
      <c r="A26" s="79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0</v>
      </c>
      <c r="F26" s="23">
        <v>1.48</v>
      </c>
      <c r="G26" s="23">
        <f>E26*1</f>
        <v>0</v>
      </c>
      <c r="H26" s="14">
        <v>2.96</v>
      </c>
      <c r="I26" s="14">
        <v>30</v>
      </c>
      <c r="J26" s="40"/>
    </row>
    <row r="27" spans="1:12" ht="16.5" customHeight="1" x14ac:dyDescent="0.25">
      <c r="A27" s="79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0"/>
    </row>
    <row r="28" spans="1:12" ht="16.5" customHeight="1" x14ac:dyDescent="0.25">
      <c r="A28" s="79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40"/>
    </row>
    <row r="29" spans="1:12" ht="16.5" customHeight="1" x14ac:dyDescent="0.25">
      <c r="A29" s="79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2200</v>
      </c>
      <c r="F29" s="23">
        <v>0.4</v>
      </c>
      <c r="G29" s="23">
        <f>E29*0.4</f>
        <v>880</v>
      </c>
      <c r="H29" s="14">
        <v>3.2</v>
      </c>
      <c r="I29" s="14">
        <v>60</v>
      </c>
      <c r="J29" s="40"/>
    </row>
    <row r="30" spans="1:12" ht="16.5" customHeight="1" x14ac:dyDescent="0.25">
      <c r="A30" s="79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2" ht="16.5" customHeight="1" thickBot="1" x14ac:dyDescent="0.3">
      <c r="A31" s="79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0</v>
      </c>
      <c r="F31" s="23">
        <v>0.4</v>
      </c>
      <c r="G31" s="23">
        <f>E31*0.4</f>
        <v>0</v>
      </c>
      <c r="H31" s="14">
        <v>3.2</v>
      </c>
      <c r="I31" s="14">
        <v>60</v>
      </c>
      <c r="J31" s="40"/>
    </row>
    <row r="32" spans="1:12" ht="16.5" customHeight="1" thickTop="1" thickBot="1" x14ac:dyDescent="0.3">
      <c r="A32" s="79" t="str">
        <f>RIGHT(D32:D137,4)</f>
        <v/>
      </c>
      <c r="B32" s="75" t="s">
        <v>45</v>
      </c>
      <c r="C32" s="75"/>
      <c r="D32" s="75"/>
      <c r="E32" s="75"/>
      <c r="F32" s="74"/>
      <c r="G32" s="75"/>
      <c r="H32" s="75"/>
      <c r="I32" s="75"/>
      <c r="J32" s="76"/>
    </row>
    <row r="33" spans="1:12" s="15" customFormat="1" ht="16.5" customHeight="1" thickTop="1" x14ac:dyDescent="0.25">
      <c r="A33" s="79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0</v>
      </c>
      <c r="F33" s="23"/>
      <c r="G33" s="23">
        <f>E33*1</f>
        <v>0</v>
      </c>
      <c r="H33" s="14"/>
      <c r="I33" s="14"/>
      <c r="J33" s="40"/>
      <c r="K33" s="86"/>
      <c r="L33" s="86"/>
    </row>
    <row r="34" spans="1:12" s="15" customFormat="1" ht="16.5" customHeight="1" x14ac:dyDescent="0.25">
      <c r="A34" s="79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0</v>
      </c>
      <c r="F34" s="23"/>
      <c r="G34" s="23">
        <f>E34*1</f>
        <v>0</v>
      </c>
      <c r="H34" s="14"/>
      <c r="I34" s="14"/>
      <c r="J34" s="40"/>
      <c r="K34" s="86"/>
      <c r="L34" s="86"/>
    </row>
    <row r="35" spans="1:12" s="15" customFormat="1" ht="16.5" customHeight="1" x14ac:dyDescent="0.25">
      <c r="A35" s="79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0</v>
      </c>
      <c r="F35" s="23"/>
      <c r="G35" s="23">
        <f>E35*0.3</f>
        <v>0</v>
      </c>
      <c r="H35" s="14"/>
      <c r="I35" s="14"/>
      <c r="J35" s="40"/>
      <c r="K35" s="86"/>
      <c r="L35" s="86"/>
    </row>
    <row r="36" spans="1:12" s="15" customFormat="1" ht="16.5" customHeight="1" x14ac:dyDescent="0.25">
      <c r="A36" s="79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0</v>
      </c>
      <c r="F36" s="23"/>
      <c r="G36" s="23">
        <f>E36*0.41</f>
        <v>0</v>
      </c>
      <c r="H36" s="14"/>
      <c r="I36" s="14"/>
      <c r="J36" s="40"/>
      <c r="K36" s="86"/>
      <c r="L36" s="86"/>
    </row>
    <row r="37" spans="1:12" ht="16.5" customHeight="1" x14ac:dyDescent="0.25">
      <c r="A37" s="79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600</v>
      </c>
      <c r="F37" s="23"/>
      <c r="G37" s="23">
        <f>E37*1</f>
        <v>600</v>
      </c>
      <c r="H37" s="14"/>
      <c r="I37" s="14"/>
      <c r="J37" s="40"/>
    </row>
    <row r="38" spans="1:12" ht="16.5" customHeight="1" x14ac:dyDescent="0.25">
      <c r="A38" s="79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0</v>
      </c>
      <c r="F38" s="23">
        <v>0.4</v>
      </c>
      <c r="G38" s="23">
        <f>E38*0.4</f>
        <v>0</v>
      </c>
      <c r="H38" s="14">
        <v>3.2</v>
      </c>
      <c r="I38" s="14">
        <v>45</v>
      </c>
      <c r="J38" s="40"/>
    </row>
    <row r="39" spans="1:12" ht="16.5" customHeight="1" x14ac:dyDescent="0.25">
      <c r="A39" s="79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0</v>
      </c>
      <c r="F39" s="23">
        <v>2.125</v>
      </c>
      <c r="G39" s="23">
        <f>E39*1</f>
        <v>0</v>
      </c>
      <c r="H39" s="14">
        <v>4.25</v>
      </c>
      <c r="I39" s="14">
        <v>45</v>
      </c>
      <c r="J39" s="40"/>
    </row>
    <row r="40" spans="1:12" s="15" customFormat="1" ht="16.5" customHeight="1" x14ac:dyDescent="0.25">
      <c r="A40" s="79" t="str">
        <f t="shared" ref="A40:A45" si="1">RIGHT(D40:D154,4)</f>
        <v>5818</v>
      </c>
      <c r="B40" s="71" t="s">
        <v>53</v>
      </c>
      <c r="C40" s="31" t="s">
        <v>23</v>
      </c>
      <c r="D40" s="28">
        <v>1001022725818</v>
      </c>
      <c r="E40" s="24">
        <v>0</v>
      </c>
      <c r="F40" s="23">
        <v>1.0666666666666671</v>
      </c>
      <c r="G40" s="23">
        <f>E40*1</f>
        <v>0</v>
      </c>
      <c r="H40" s="14">
        <v>3.2</v>
      </c>
      <c r="I40" s="14">
        <v>45</v>
      </c>
      <c r="J40" s="40"/>
      <c r="K40" s="86"/>
      <c r="L40" s="86"/>
    </row>
    <row r="41" spans="1:12" ht="16.5" customHeight="1" x14ac:dyDescent="0.25">
      <c r="A41" s="79" t="str">
        <f t="shared" si="1"/>
        <v>6641</v>
      </c>
      <c r="B41" s="46" t="s">
        <v>54</v>
      </c>
      <c r="C41" s="34" t="s">
        <v>25</v>
      </c>
      <c r="D41" s="28">
        <v>6641</v>
      </c>
      <c r="E41" s="24">
        <v>0</v>
      </c>
      <c r="F41" s="23">
        <v>0.45</v>
      </c>
      <c r="G41" s="23">
        <f>E41*0.41</f>
        <v>0</v>
      </c>
      <c r="H41" s="14">
        <v>4.5</v>
      </c>
      <c r="I41" s="14">
        <v>45</v>
      </c>
      <c r="J41" s="40"/>
    </row>
    <row r="42" spans="1:12" ht="16.5" customHeight="1" x14ac:dyDescent="0.25">
      <c r="A42" s="79" t="str">
        <f t="shared" si="1"/>
        <v>5820</v>
      </c>
      <c r="B42" s="46" t="s">
        <v>55</v>
      </c>
      <c r="C42" s="31" t="s">
        <v>23</v>
      </c>
      <c r="D42" s="28">
        <v>1001022465820</v>
      </c>
      <c r="E42" s="24">
        <v>40</v>
      </c>
      <c r="F42" s="23"/>
      <c r="G42" s="23">
        <f>E42*1</f>
        <v>40</v>
      </c>
      <c r="H42" s="14"/>
      <c r="I42" s="14">
        <v>45</v>
      </c>
      <c r="J42" s="40"/>
    </row>
    <row r="43" spans="1:12" ht="16.5" customHeight="1" x14ac:dyDescent="0.25">
      <c r="A43" s="79" t="str">
        <f t="shared" si="1"/>
        <v>6590</v>
      </c>
      <c r="B43" s="46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0"/>
    </row>
    <row r="44" spans="1:12" ht="16.5" customHeight="1" x14ac:dyDescent="0.25">
      <c r="A44" s="79" t="str">
        <f t="shared" si="1"/>
        <v>6563</v>
      </c>
      <c r="B44" s="46" t="s">
        <v>57</v>
      </c>
      <c r="C44" s="31" t="s">
        <v>23</v>
      </c>
      <c r="D44" s="28">
        <v>1001020846563</v>
      </c>
      <c r="E44" s="24">
        <v>0</v>
      </c>
      <c r="F44" s="23"/>
      <c r="G44" s="23">
        <f>E44*1</f>
        <v>0</v>
      </c>
      <c r="H44" s="14"/>
      <c r="I44" s="14"/>
      <c r="J44" s="40"/>
    </row>
    <row r="45" spans="1:12" ht="16.5" customHeight="1" x14ac:dyDescent="0.25">
      <c r="A45" s="79" t="str">
        <f t="shared" si="1"/>
        <v>6646</v>
      </c>
      <c r="B45" s="46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0"/>
    </row>
    <row r="46" spans="1:12" ht="16.5" customHeight="1" x14ac:dyDescent="0.25">
      <c r="A46" s="79" t="str">
        <f t="shared" ref="A46:A52" si="2">RIGHT(D46:D157,4)</f>
        <v>5532</v>
      </c>
      <c r="B46" s="46" t="s">
        <v>59</v>
      </c>
      <c r="C46" s="34" t="s">
        <v>25</v>
      </c>
      <c r="D46" s="28">
        <v>1001022375532</v>
      </c>
      <c r="E46" s="24">
        <v>2400</v>
      </c>
      <c r="F46" s="23">
        <v>0.45</v>
      </c>
      <c r="G46" s="23">
        <f>E46*0.45</f>
        <v>1080</v>
      </c>
      <c r="H46" s="14">
        <v>4.5</v>
      </c>
      <c r="I46" s="14">
        <v>45</v>
      </c>
      <c r="J46" s="40"/>
    </row>
    <row r="47" spans="1:12" ht="16.5" customHeight="1" x14ac:dyDescent="0.25">
      <c r="A47" s="79" t="str">
        <f t="shared" si="2"/>
        <v>3678</v>
      </c>
      <c r="B47" s="46" t="s">
        <v>60</v>
      </c>
      <c r="C47" s="31" t="s">
        <v>23</v>
      </c>
      <c r="D47" s="28">
        <v>1001022373678</v>
      </c>
      <c r="E47" s="24">
        <v>0</v>
      </c>
      <c r="F47" s="23">
        <v>2.125</v>
      </c>
      <c r="G47" s="23">
        <f>E47*1</f>
        <v>0</v>
      </c>
      <c r="H47" s="14">
        <v>4.25</v>
      </c>
      <c r="I47" s="14">
        <v>45</v>
      </c>
      <c r="J47" s="40"/>
    </row>
    <row r="48" spans="1:12" s="15" customFormat="1" ht="16.5" customHeight="1" x14ac:dyDescent="0.25">
      <c r="A48" s="79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600</v>
      </c>
      <c r="F48" s="23">
        <v>1.033333333333333</v>
      </c>
      <c r="G48" s="23">
        <f>E48*1</f>
        <v>600</v>
      </c>
      <c r="H48" s="14">
        <v>6.2000000000000011</v>
      </c>
      <c r="I48" s="14">
        <v>45</v>
      </c>
      <c r="J48" s="40"/>
      <c r="K48" s="86"/>
      <c r="L48" s="86"/>
    </row>
    <row r="49" spans="1:12" s="15" customFormat="1" ht="16.5" customHeight="1" x14ac:dyDescent="0.25">
      <c r="A49" s="79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0</v>
      </c>
      <c r="F49" s="23"/>
      <c r="G49" s="23">
        <f>E49*1</f>
        <v>0</v>
      </c>
      <c r="H49" s="14"/>
      <c r="I49" s="14"/>
      <c r="J49" s="40"/>
      <c r="K49" s="86"/>
      <c r="L49" s="86"/>
    </row>
    <row r="50" spans="1:12" s="15" customFormat="1" ht="16.5" customHeight="1" x14ac:dyDescent="0.25">
      <c r="A50" s="79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0</v>
      </c>
      <c r="F50" s="23"/>
      <c r="G50" s="23">
        <f>E50*0.41</f>
        <v>0</v>
      </c>
      <c r="H50" s="14"/>
      <c r="I50" s="14"/>
      <c r="J50" s="40"/>
      <c r="K50" s="86"/>
      <c r="L50" s="86"/>
    </row>
    <row r="51" spans="1:12" s="15" customFormat="1" ht="16.5" customHeight="1" x14ac:dyDescent="0.25">
      <c r="A51" s="79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0</v>
      </c>
      <c r="F51" s="23"/>
      <c r="G51" s="23">
        <f>E51*0.4</f>
        <v>0</v>
      </c>
      <c r="H51" s="14"/>
      <c r="I51" s="14"/>
      <c r="J51" s="40"/>
      <c r="K51" s="86"/>
      <c r="L51" s="86"/>
    </row>
    <row r="52" spans="1:12" s="15" customFormat="1" ht="16.5" customHeight="1" x14ac:dyDescent="0.25">
      <c r="A52" s="79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0</v>
      </c>
      <c r="F52" s="23"/>
      <c r="G52" s="23">
        <f>E52*0.38</f>
        <v>0</v>
      </c>
      <c r="H52" s="14"/>
      <c r="I52" s="14"/>
      <c r="J52" s="40"/>
      <c r="K52" s="86"/>
      <c r="L52" s="86"/>
    </row>
    <row r="53" spans="1:12" ht="16.5" customHeight="1" thickBot="1" x14ac:dyDescent="0.3">
      <c r="A53" s="79" t="str">
        <f t="shared" ref="A53:A58" si="3">RIGHT(D53:D160,4)</f>
        <v>6297</v>
      </c>
      <c r="B53" s="47" t="s">
        <v>66</v>
      </c>
      <c r="C53" s="36" t="s">
        <v>25</v>
      </c>
      <c r="D53" s="28">
        <v>1001022556297</v>
      </c>
      <c r="E53" s="24">
        <v>900</v>
      </c>
      <c r="F53" s="23"/>
      <c r="G53" s="23">
        <f>E53*0.27</f>
        <v>243.00000000000003</v>
      </c>
      <c r="H53" s="14">
        <v>3.24</v>
      </c>
      <c r="I53" s="14">
        <v>45</v>
      </c>
      <c r="J53" s="40"/>
    </row>
    <row r="54" spans="1:12" ht="16.5" customHeight="1" thickTop="1" thickBot="1" x14ac:dyDescent="0.3">
      <c r="A54" s="79" t="str">
        <f t="shared" si="3"/>
        <v/>
      </c>
      <c r="B54" s="75" t="s">
        <v>67</v>
      </c>
      <c r="C54" s="75"/>
      <c r="D54" s="75"/>
      <c r="E54" s="75"/>
      <c r="F54" s="74"/>
      <c r="G54" s="75"/>
      <c r="H54" s="75"/>
      <c r="I54" s="75"/>
      <c r="J54" s="76"/>
    </row>
    <row r="55" spans="1:12" ht="16.5" customHeight="1" thickTop="1" x14ac:dyDescent="0.25">
      <c r="A55" s="79" t="str">
        <f t="shared" si="3"/>
        <v>6606</v>
      </c>
      <c r="B55" s="47" t="s">
        <v>68</v>
      </c>
      <c r="C55" s="31" t="s">
        <v>23</v>
      </c>
      <c r="D55" s="28">
        <v>1001034066606</v>
      </c>
      <c r="E55" s="24">
        <v>0</v>
      </c>
      <c r="F55" s="23">
        <v>1.013333333333333</v>
      </c>
      <c r="G55" s="23">
        <f>E55*1</f>
        <v>0</v>
      </c>
      <c r="H55" s="14">
        <v>3.04</v>
      </c>
      <c r="I55" s="14">
        <v>30</v>
      </c>
      <c r="J55" s="40"/>
    </row>
    <row r="56" spans="1:12" ht="16.5" customHeight="1" x14ac:dyDescent="0.25">
      <c r="A56" s="79" t="str">
        <f t="shared" si="3"/>
        <v>6648</v>
      </c>
      <c r="B56" s="47" t="s">
        <v>69</v>
      </c>
      <c r="C56" s="31" t="s">
        <v>23</v>
      </c>
      <c r="D56" s="28">
        <v>1001031896648</v>
      </c>
      <c r="E56" s="24">
        <v>0</v>
      </c>
      <c r="F56" s="23"/>
      <c r="G56" s="23">
        <f>E56*1</f>
        <v>0</v>
      </c>
      <c r="H56" s="14"/>
      <c r="I56" s="14"/>
      <c r="J56" s="40"/>
    </row>
    <row r="57" spans="1:12" ht="16.5" customHeight="1" x14ac:dyDescent="0.25">
      <c r="A57" s="79" t="str">
        <f t="shared" si="3"/>
        <v>6650</v>
      </c>
      <c r="B57" s="47" t="s">
        <v>70</v>
      </c>
      <c r="C57" s="31" t="s">
        <v>23</v>
      </c>
      <c r="D57" s="28">
        <v>1001035266650</v>
      </c>
      <c r="E57" s="24">
        <v>0</v>
      </c>
      <c r="F57" s="23"/>
      <c r="G57" s="23">
        <f>E57*1</f>
        <v>0</v>
      </c>
      <c r="H57" s="14"/>
      <c r="I57" s="14"/>
      <c r="J57" s="40"/>
    </row>
    <row r="58" spans="1:12" ht="16.5" customHeight="1" x14ac:dyDescent="0.25">
      <c r="A58" s="79" t="str">
        <f t="shared" si="3"/>
        <v>6652</v>
      </c>
      <c r="B58" s="47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0"/>
    </row>
    <row r="59" spans="1:12" ht="16.5" customHeight="1" thickBot="1" x14ac:dyDescent="0.3">
      <c r="A59" s="79" t="str">
        <f>RIGHT(D59:D167,4)</f>
        <v>6527</v>
      </c>
      <c r="B59" s="47" t="s">
        <v>72</v>
      </c>
      <c r="C59" s="31" t="s">
        <v>23</v>
      </c>
      <c r="D59" s="28">
        <v>1001031076527</v>
      </c>
      <c r="E59" s="24">
        <v>0</v>
      </c>
      <c r="F59" s="23">
        <v>1.0166666666666671</v>
      </c>
      <c r="G59" s="23">
        <f>E59*1</f>
        <v>0</v>
      </c>
      <c r="H59" s="14">
        <v>3.05</v>
      </c>
      <c r="I59" s="14">
        <v>30</v>
      </c>
      <c r="J59" s="40"/>
    </row>
    <row r="60" spans="1:12" ht="16.5" customHeight="1" thickTop="1" thickBot="1" x14ac:dyDescent="0.3">
      <c r="A60" s="79" t="str">
        <f>RIGHT(D60:D168,4)</f>
        <v/>
      </c>
      <c r="B60" s="75" t="s">
        <v>73</v>
      </c>
      <c r="C60" s="75"/>
      <c r="D60" s="75"/>
      <c r="E60" s="75"/>
      <c r="F60" s="74"/>
      <c r="G60" s="75"/>
      <c r="H60" s="75"/>
      <c r="I60" s="75"/>
      <c r="J60" s="76"/>
    </row>
    <row r="61" spans="1:12" ht="16.5" customHeight="1" thickTop="1" x14ac:dyDescent="0.25">
      <c r="A61" s="79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0</v>
      </c>
      <c r="F61" s="23">
        <v>0.28000000000000003</v>
      </c>
      <c r="G61" s="23">
        <f>E61*0.28</f>
        <v>0</v>
      </c>
      <c r="H61" s="14">
        <v>2.2400000000000002</v>
      </c>
      <c r="I61" s="14">
        <v>45</v>
      </c>
      <c r="J61" s="40"/>
    </row>
    <row r="62" spans="1:12" ht="16.5" customHeight="1" x14ac:dyDescent="0.25">
      <c r="A62" s="79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0"/>
    </row>
    <row r="63" spans="1:12" ht="16.5" customHeight="1" x14ac:dyDescent="0.25">
      <c r="A63" s="79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0</v>
      </c>
      <c r="F63" s="23">
        <v>0.28000000000000003</v>
      </c>
      <c r="G63" s="23">
        <f>E63*0.28</f>
        <v>0</v>
      </c>
      <c r="H63" s="14">
        <v>2.2400000000000002</v>
      </c>
      <c r="I63" s="14">
        <v>45</v>
      </c>
      <c r="J63" s="40"/>
    </row>
    <row r="64" spans="1:12" ht="16.5" customHeight="1" thickBot="1" x14ac:dyDescent="0.3">
      <c r="A64" s="79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0"/>
    </row>
    <row r="65" spans="1:10" ht="16.5" customHeight="1" thickTop="1" thickBot="1" x14ac:dyDescent="0.3">
      <c r="A65" s="79" t="str">
        <f>RIGHT(D65:D173,4)</f>
        <v/>
      </c>
      <c r="B65" s="75" t="s">
        <v>78</v>
      </c>
      <c r="C65" s="75"/>
      <c r="D65" s="75"/>
      <c r="E65" s="75"/>
      <c r="F65" s="74"/>
      <c r="G65" s="75"/>
      <c r="H65" s="75"/>
      <c r="I65" s="75"/>
      <c r="J65" s="76"/>
    </row>
    <row r="66" spans="1:10" ht="16.5" customHeight="1" thickTop="1" x14ac:dyDescent="0.25">
      <c r="A66" s="79" t="str">
        <f>RIGHT(D66:D174,4)</f>
        <v>6683</v>
      </c>
      <c r="B66" s="27" t="s">
        <v>79</v>
      </c>
      <c r="C66" s="34" t="s">
        <v>25</v>
      </c>
      <c r="D66" s="28">
        <v>6683</v>
      </c>
      <c r="E66" s="24">
        <v>0</v>
      </c>
      <c r="F66" s="23">
        <v>0.35</v>
      </c>
      <c r="G66" s="23">
        <f>E66*0.35</f>
        <v>0</v>
      </c>
      <c r="H66" s="14">
        <v>2.8</v>
      </c>
      <c r="I66" s="14">
        <v>45</v>
      </c>
      <c r="J66" s="40"/>
    </row>
    <row r="67" spans="1:10" ht="16.5" customHeight="1" x14ac:dyDescent="0.25">
      <c r="A67" s="79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0"/>
    </row>
    <row r="68" spans="1:10" ht="16.5" customHeight="1" x14ac:dyDescent="0.25">
      <c r="A68" s="79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79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0</v>
      </c>
      <c r="F69" s="23"/>
      <c r="G69" s="23">
        <f>E69*0.28</f>
        <v>0</v>
      </c>
      <c r="H69" s="14"/>
      <c r="I69" s="14"/>
      <c r="J69" s="40"/>
    </row>
    <row r="70" spans="1:10" ht="16.5" customHeight="1" x14ac:dyDescent="0.25">
      <c r="A70" s="79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0</v>
      </c>
      <c r="F71" s="23"/>
      <c r="G71" s="23">
        <f>E71*0.31</f>
        <v>0</v>
      </c>
      <c r="H71" s="14"/>
      <c r="I71" s="14"/>
      <c r="J71" s="40"/>
    </row>
    <row r="72" spans="1:10" ht="16.5" customHeight="1" x14ac:dyDescent="0.25">
      <c r="A72" s="79" t="str">
        <f>RIGHT(D72:D179,4)</f>
        <v>6689</v>
      </c>
      <c r="B72" s="65" t="s">
        <v>85</v>
      </c>
      <c r="C72" s="34" t="s">
        <v>25</v>
      </c>
      <c r="D72" s="28">
        <v>6689</v>
      </c>
      <c r="E72" s="24">
        <v>0</v>
      </c>
      <c r="F72" s="23">
        <v>0.35</v>
      </c>
      <c r="G72" s="23">
        <f>E72*0.35</f>
        <v>0</v>
      </c>
      <c r="H72" s="14">
        <v>2.8</v>
      </c>
      <c r="I72" s="14">
        <v>45</v>
      </c>
      <c r="J72" s="40"/>
    </row>
    <row r="73" spans="1:10" ht="16.5" customHeight="1" x14ac:dyDescent="0.25">
      <c r="A73" s="79" t="str">
        <f>RIGHT(D73:D180,4)</f>
        <v>5341</v>
      </c>
      <c r="B73" s="65" t="s">
        <v>86</v>
      </c>
      <c r="C73" s="31" t="s">
        <v>23</v>
      </c>
      <c r="D73" s="28">
        <v>1001053985341</v>
      </c>
      <c r="E73" s="24">
        <v>0</v>
      </c>
      <c r="F73" s="23">
        <v>0.71250000000000002</v>
      </c>
      <c r="G73" s="23">
        <f>E73*1</f>
        <v>0</v>
      </c>
      <c r="H73" s="14">
        <v>5.7</v>
      </c>
      <c r="I73" s="14">
        <v>45</v>
      </c>
      <c r="J73" s="40"/>
    </row>
    <row r="74" spans="1:10" ht="16.5" customHeight="1" x14ac:dyDescent="0.25">
      <c r="A74" s="79" t="str">
        <f>RIGHT(D74:D181,4)</f>
        <v>6692</v>
      </c>
      <c r="B74" s="65" t="s">
        <v>87</v>
      </c>
      <c r="C74" s="34" t="s">
        <v>25</v>
      </c>
      <c r="D74" s="28">
        <v>6692</v>
      </c>
      <c r="E74" s="24">
        <v>0</v>
      </c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0" ht="16.5" customHeight="1" x14ac:dyDescent="0.25">
      <c r="A75" s="79" t="str">
        <f>RIGHT(D75:D182,4)</f>
        <v>6566</v>
      </c>
      <c r="B75" s="65" t="s">
        <v>88</v>
      </c>
      <c r="C75" s="34" t="s">
        <v>25</v>
      </c>
      <c r="D75" s="28">
        <v>1001305306566</v>
      </c>
      <c r="E75" s="24">
        <v>0</v>
      </c>
      <c r="F75" s="23"/>
      <c r="G75" s="23">
        <f>E75*0.31</f>
        <v>0</v>
      </c>
      <c r="H75" s="14"/>
      <c r="I75" s="14"/>
      <c r="J75" s="40"/>
    </row>
    <row r="76" spans="1:10" ht="16.5" customHeight="1" x14ac:dyDescent="0.25">
      <c r="A76" s="79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0</v>
      </c>
      <c r="F76" s="23">
        <v>0.85</v>
      </c>
      <c r="G76" s="23">
        <f>E76*1</f>
        <v>0</v>
      </c>
      <c r="H76" s="14">
        <v>5.0999999999999996</v>
      </c>
      <c r="I76" s="14">
        <v>45</v>
      </c>
      <c r="J76" s="40"/>
    </row>
    <row r="77" spans="1:10" ht="16.5" customHeight="1" x14ac:dyDescent="0.25">
      <c r="A77" s="79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0</v>
      </c>
      <c r="F77" s="23"/>
      <c r="G77" s="23">
        <f>E77*0.35</f>
        <v>0</v>
      </c>
      <c r="H77" s="14"/>
      <c r="I77" s="14"/>
      <c r="J77" s="40"/>
    </row>
    <row r="78" spans="1:10" ht="15.75" customHeight="1" thickBot="1" x14ac:dyDescent="0.3">
      <c r="A78" s="79" t="str">
        <f>RIGHT(D78:D184,4)</f>
        <v>6697</v>
      </c>
      <c r="B78" s="27" t="s">
        <v>91</v>
      </c>
      <c r="C78" s="37" t="s">
        <v>25</v>
      </c>
      <c r="D78" s="28">
        <v>6697</v>
      </c>
      <c r="E78" s="24">
        <v>0</v>
      </c>
      <c r="F78" s="23">
        <v>0.35</v>
      </c>
      <c r="G78" s="23">
        <f>E78*0.35</f>
        <v>0</v>
      </c>
      <c r="H78" s="14">
        <v>2.8</v>
      </c>
      <c r="I78" s="14">
        <v>45</v>
      </c>
      <c r="J78" s="40"/>
    </row>
    <row r="79" spans="1:10" ht="16.5" customHeight="1" thickTop="1" thickBot="1" x14ac:dyDescent="0.3">
      <c r="A79" s="79" t="str">
        <f>RIGHT(D79:D185,4)</f>
        <v/>
      </c>
      <c r="B79" s="75" t="s">
        <v>92</v>
      </c>
      <c r="C79" s="75"/>
      <c r="D79" s="75"/>
      <c r="E79" s="75"/>
      <c r="F79" s="74"/>
      <c r="G79" s="75"/>
      <c r="H79" s="75"/>
      <c r="I79" s="75"/>
      <c r="J79" s="76"/>
    </row>
    <row r="80" spans="1:10" ht="16.5" customHeight="1" thickTop="1" x14ac:dyDescent="0.25">
      <c r="A80" s="79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800</v>
      </c>
      <c r="F80" s="23">
        <v>0.25</v>
      </c>
      <c r="G80" s="23">
        <f>E80*0.25</f>
        <v>200</v>
      </c>
      <c r="H80" s="14">
        <v>2</v>
      </c>
      <c r="I80" s="14">
        <v>120</v>
      </c>
      <c r="J80" s="40"/>
    </row>
    <row r="81" spans="1:10" ht="16.5" customHeight="1" x14ac:dyDescent="0.25">
      <c r="A81" s="79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0</v>
      </c>
      <c r="F81" s="23">
        <v>0.1</v>
      </c>
      <c r="G81" s="23">
        <f>E81*0.1</f>
        <v>0</v>
      </c>
      <c r="H81" s="14">
        <v>0.8</v>
      </c>
      <c r="I81" s="14">
        <v>60</v>
      </c>
      <c r="J81" s="40"/>
    </row>
    <row r="82" spans="1:10" ht="16.5" customHeight="1" x14ac:dyDescent="0.25">
      <c r="A82" s="79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200</v>
      </c>
      <c r="F82" s="23">
        <v>0.22</v>
      </c>
      <c r="G82" s="23">
        <f>E82*0.22</f>
        <v>44</v>
      </c>
      <c r="H82" s="14">
        <v>1.76</v>
      </c>
      <c r="I82" s="14">
        <v>120</v>
      </c>
      <c r="J82" s="40"/>
    </row>
    <row r="83" spans="1:10" ht="16.5" customHeight="1" x14ac:dyDescent="0.25">
      <c r="A83" s="79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0</v>
      </c>
      <c r="F83" s="23">
        <v>0.51249999999999996</v>
      </c>
      <c r="G83" s="23">
        <f>E83*1</f>
        <v>0</v>
      </c>
      <c r="H83" s="14">
        <v>4.0999999999999996</v>
      </c>
      <c r="I83" s="14">
        <v>120</v>
      </c>
      <c r="J83" s="40"/>
    </row>
    <row r="84" spans="1:10" ht="16.5" customHeight="1" x14ac:dyDescent="0.25">
      <c r="A84" s="79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800</v>
      </c>
      <c r="F85" s="23">
        <v>0.12</v>
      </c>
      <c r="G85" s="23">
        <f>E85*0.12</f>
        <v>96</v>
      </c>
      <c r="H85" s="14">
        <v>0.96</v>
      </c>
      <c r="I85" s="14">
        <v>60</v>
      </c>
      <c r="J85" s="40"/>
    </row>
    <row r="86" spans="1:10" ht="16.5" customHeight="1" x14ac:dyDescent="0.25">
      <c r="A86" s="79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50</v>
      </c>
      <c r="F86" s="23">
        <v>0.48749999999999999</v>
      </c>
      <c r="G86" s="23">
        <f>E86*1</f>
        <v>50</v>
      </c>
      <c r="H86" s="14">
        <v>3.9</v>
      </c>
      <c r="I86" s="14">
        <v>120</v>
      </c>
      <c r="J86" s="40"/>
    </row>
    <row r="87" spans="1:10" ht="16.5" customHeight="1" x14ac:dyDescent="0.25">
      <c r="A87" s="79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600</v>
      </c>
      <c r="F87" s="23">
        <v>0.25</v>
      </c>
      <c r="G87" s="23">
        <f>E87*0.25</f>
        <v>150</v>
      </c>
      <c r="H87" s="14">
        <v>2</v>
      </c>
      <c r="I87" s="14">
        <v>120</v>
      </c>
      <c r="J87" s="40"/>
    </row>
    <row r="88" spans="1:10" ht="16.5" customHeight="1" thickBot="1" x14ac:dyDescent="0.3">
      <c r="A88" s="79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0</v>
      </c>
      <c r="F88" s="23">
        <v>0.1</v>
      </c>
      <c r="G88" s="23">
        <f>E88*0.1</f>
        <v>0</v>
      </c>
      <c r="H88" s="14">
        <v>0.8</v>
      </c>
      <c r="I88" s="14">
        <v>60</v>
      </c>
      <c r="J88" s="40"/>
    </row>
    <row r="89" spans="1:10" ht="16.5" customHeight="1" thickTop="1" thickBot="1" x14ac:dyDescent="0.3">
      <c r="A89" s="79" t="str">
        <f t="shared" si="4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79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130</v>
      </c>
      <c r="F90" s="23">
        <v>1.5249999999999999</v>
      </c>
      <c r="G90" s="23">
        <f>E90*1</f>
        <v>130</v>
      </c>
      <c r="H90" s="14">
        <v>6.1</v>
      </c>
      <c r="I90" s="14">
        <v>60</v>
      </c>
      <c r="J90" s="40"/>
    </row>
    <row r="91" spans="1:10" ht="16.5" customHeight="1" x14ac:dyDescent="0.25">
      <c r="A91" s="79" t="str">
        <f t="shared" si="4"/>
        <v>4611</v>
      </c>
      <c r="B91" s="29" t="s">
        <v>104</v>
      </c>
      <c r="C91" s="38" t="s">
        <v>25</v>
      </c>
      <c r="D91" s="83">
        <v>1001092444611</v>
      </c>
      <c r="E91" s="24">
        <v>0</v>
      </c>
      <c r="F91" s="23"/>
      <c r="G91" s="23">
        <f>E91*0.4</f>
        <v>0</v>
      </c>
      <c r="H91" s="14"/>
      <c r="I91" s="14"/>
      <c r="J91" s="40"/>
    </row>
    <row r="92" spans="1:10" ht="16.5" customHeight="1" thickBot="1" x14ac:dyDescent="0.3">
      <c r="A92" s="79" t="str">
        <f>RIGHT(D92:D205,4)</f>
        <v>3215</v>
      </c>
      <c r="B92" s="27" t="s">
        <v>105</v>
      </c>
      <c r="C92" s="38" t="s">
        <v>25</v>
      </c>
      <c r="D92" s="52">
        <v>1001094053215</v>
      </c>
      <c r="E92" s="24">
        <v>0</v>
      </c>
      <c r="F92" s="23">
        <v>0.4</v>
      </c>
      <c r="G92" s="23">
        <f>E92*0.4</f>
        <v>0</v>
      </c>
      <c r="H92" s="14">
        <v>3.2</v>
      </c>
      <c r="I92" s="14">
        <v>60</v>
      </c>
      <c r="J92" s="40"/>
    </row>
    <row r="93" spans="1:10" ht="16.5" customHeight="1" thickTop="1" thickBot="1" x14ac:dyDescent="0.3">
      <c r="A93" s="79" t="str">
        <f>RIGHT(D93:D208,4)</f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5.75" customHeight="1" thickTop="1" x14ac:dyDescent="0.25">
      <c r="A94" s="79" t="str">
        <f>RIGHT(D94:D210,4)</f>
        <v>6450</v>
      </c>
      <c r="B94" s="48" t="s">
        <v>107</v>
      </c>
      <c r="C94" s="36" t="s">
        <v>25</v>
      </c>
      <c r="D94" s="28">
        <v>1001233296450</v>
      </c>
      <c r="E94" s="24">
        <v>0</v>
      </c>
      <c r="F94" s="82"/>
      <c r="G94" s="23">
        <f>E94*0.1</f>
        <v>0</v>
      </c>
      <c r="H94" s="14"/>
      <c r="I94" s="14">
        <v>30</v>
      </c>
      <c r="J94" s="40"/>
    </row>
    <row r="95" spans="1:10" x14ac:dyDescent="0.25">
      <c r="A95" s="79" t="str">
        <f>RIGHT(D95:D212,4)</f>
        <v>6279</v>
      </c>
      <c r="B95" s="48" t="s">
        <v>108</v>
      </c>
      <c r="C95" s="36" t="s">
        <v>25</v>
      </c>
      <c r="D95" s="28">
        <v>1001220286279</v>
      </c>
      <c r="E95" s="24">
        <v>120</v>
      </c>
      <c r="F95" s="82"/>
      <c r="G95" s="23">
        <f>E95*0.15</f>
        <v>18</v>
      </c>
      <c r="H95" s="14"/>
      <c r="I95" s="14"/>
      <c r="J95" s="40"/>
    </row>
    <row r="96" spans="1:10" x14ac:dyDescent="0.25">
      <c r="A96" s="79" t="str">
        <f>RIGHT(D96:D213,4)</f>
        <v>6448</v>
      </c>
      <c r="B96" s="48" t="s">
        <v>109</v>
      </c>
      <c r="C96" s="36" t="s">
        <v>25</v>
      </c>
      <c r="D96" s="28">
        <v>1001234146448</v>
      </c>
      <c r="E96" s="24">
        <v>0</v>
      </c>
      <c r="F96" s="82"/>
      <c r="G96" s="23">
        <f>E96*0.1</f>
        <v>0</v>
      </c>
      <c r="H96" s="14"/>
      <c r="I96" s="14"/>
      <c r="J96" s="40"/>
    </row>
    <row r="97" spans="1:10" ht="16.5" customHeight="1" thickBot="1" x14ac:dyDescent="0.3">
      <c r="A97" s="79" t="str">
        <f>RIGHT(D97:D211,4)</f>
        <v>6281</v>
      </c>
      <c r="B97" s="48" t="s">
        <v>110</v>
      </c>
      <c r="C97" s="36" t="s">
        <v>25</v>
      </c>
      <c r="D97" s="28">
        <v>1001082576281</v>
      </c>
      <c r="E97" s="24">
        <v>0</v>
      </c>
      <c r="F97" s="23">
        <v>0.3</v>
      </c>
      <c r="G97" s="23">
        <f>E97*0.3</f>
        <v>0</v>
      </c>
      <c r="H97" s="14">
        <v>1.8</v>
      </c>
      <c r="I97" s="14">
        <v>30</v>
      </c>
      <c r="J97" s="40"/>
    </row>
    <row r="98" spans="1:10" ht="16.5" customHeight="1" thickTop="1" thickBot="1" x14ac:dyDescent="0.3">
      <c r="A98" s="79" t="str">
        <f>RIGHT(D98:D213,4)</f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thickBot="1" x14ac:dyDescent="0.3">
      <c r="A99" s="79" t="str">
        <f>RIGHT(D99:D216,4)</f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79" t="str">
        <f>RIGHT(D100:D217,4)</f>
        <v>4669</v>
      </c>
      <c r="B100" s="48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3">
        <v>120</v>
      </c>
      <c r="J100" s="40"/>
    </row>
    <row r="101" spans="1:10" ht="16.5" customHeight="1" x14ac:dyDescent="0.25">
      <c r="A101" s="79" t="str">
        <f>RIGHT(D101:D218,4)</f>
        <v>6155</v>
      </c>
      <c r="B101" s="48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3"/>
      <c r="J101" s="40"/>
    </row>
    <row r="102" spans="1:10" ht="16.5" customHeight="1" x14ac:dyDescent="0.25">
      <c r="A102" s="79" t="str">
        <f>RIGHT(D102:D219,4)</f>
        <v>6157</v>
      </c>
      <c r="B102" s="48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3"/>
      <c r="J102" s="40"/>
    </row>
    <row r="103" spans="1:10" ht="16.5" customHeight="1" thickBot="1" x14ac:dyDescent="0.3">
      <c r="A103" s="79" t="str">
        <f t="shared" ref="A103:A114" si="5">RIGHT(D103:D218,4)</f>
        <v>4663</v>
      </c>
      <c r="B103" s="48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3">
        <v>120</v>
      </c>
      <c r="J103" s="40"/>
    </row>
    <row r="104" spans="1:10" ht="16.5" customHeight="1" thickTop="1" thickBot="1" x14ac:dyDescent="0.3">
      <c r="A104" s="79" t="str">
        <f t="shared" si="5"/>
        <v/>
      </c>
      <c r="B104" s="75" t="s">
        <v>117</v>
      </c>
      <c r="C104" s="75"/>
      <c r="D104" s="75"/>
      <c r="E104" s="75"/>
      <c r="F104" s="74"/>
      <c r="G104" s="75"/>
      <c r="H104" s="75"/>
      <c r="I104" s="75"/>
      <c r="J104" s="76"/>
    </row>
    <row r="105" spans="1:10" ht="16.5" customHeight="1" thickTop="1" thickBot="1" x14ac:dyDescent="0.3">
      <c r="A105" s="79" t="str">
        <f t="shared" si="5"/>
        <v>4945</v>
      </c>
      <c r="B105" s="48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3">
        <v>120</v>
      </c>
      <c r="J105" s="40"/>
    </row>
    <row r="106" spans="1:10" ht="16.5" customHeight="1" thickTop="1" thickBot="1" x14ac:dyDescent="0.3">
      <c r="A106" s="79" t="str">
        <f t="shared" si="5"/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thickBot="1" x14ac:dyDescent="0.3">
      <c r="A107" s="79" t="str">
        <f t="shared" si="5"/>
        <v>4956</v>
      </c>
      <c r="B107" s="48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3">
        <v>120</v>
      </c>
      <c r="J107" s="40"/>
    </row>
    <row r="108" spans="1:10" ht="16.5" customHeight="1" thickTop="1" x14ac:dyDescent="0.25">
      <c r="A108" s="79" t="str">
        <f t="shared" si="5"/>
        <v>1762</v>
      </c>
      <c r="B108" s="48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3">
        <v>120</v>
      </c>
      <c r="J108" s="40"/>
    </row>
    <row r="109" spans="1:10" ht="16.5" customHeight="1" thickBot="1" x14ac:dyDescent="0.3">
      <c r="A109" s="79" t="str">
        <f t="shared" si="5"/>
        <v>1764</v>
      </c>
      <c r="B109" s="48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79" t="str">
        <f t="shared" si="5"/>
        <v>6004</v>
      </c>
      <c r="B112" s="48" t="s">
        <v>125</v>
      </c>
      <c r="C112" s="37" t="s">
        <v>25</v>
      </c>
      <c r="D112" s="69" t="s">
        <v>126</v>
      </c>
      <c r="E112" s="24">
        <v>100</v>
      </c>
      <c r="F112" s="23">
        <v>1</v>
      </c>
      <c r="G112" s="23">
        <f>E112*1</f>
        <v>100</v>
      </c>
      <c r="H112" s="14">
        <v>8</v>
      </c>
      <c r="I112" s="73">
        <v>120</v>
      </c>
      <c r="J112" s="40"/>
    </row>
    <row r="113" spans="1:10" ht="15.75" customHeight="1" thickTop="1" x14ac:dyDescent="0.25">
      <c r="A113" s="79" t="str">
        <f t="shared" si="5"/>
        <v>5417</v>
      </c>
      <c r="B113" s="48" t="s">
        <v>127</v>
      </c>
      <c r="C113" s="31" t="s">
        <v>23</v>
      </c>
      <c r="D113" s="69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3">
        <v>90</v>
      </c>
      <c r="J113" s="40"/>
    </row>
    <row r="114" spans="1:10" ht="15.75" customHeight="1" thickBot="1" x14ac:dyDescent="0.3">
      <c r="A114" s="79" t="str">
        <f t="shared" si="5"/>
        <v>6019</v>
      </c>
      <c r="B114" s="48" t="s">
        <v>129</v>
      </c>
      <c r="C114" s="37" t="s">
        <v>25</v>
      </c>
      <c r="D114" s="70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3">
        <v>120</v>
      </c>
      <c r="J114" s="40"/>
    </row>
    <row r="115" spans="1:10" ht="16.5" customHeight="1" thickTop="1" thickBot="1" x14ac:dyDescent="0.3">
      <c r="A115" s="78"/>
      <c r="B115" s="78" t="s">
        <v>131</v>
      </c>
      <c r="C115" s="16"/>
      <c r="D115" s="49"/>
      <c r="E115" s="17">
        <f>SUM(E5:E114)</f>
        <v>15410</v>
      </c>
      <c r="F115" s="17">
        <f>SUM(F10:F114)</f>
        <v>39.732916666666668</v>
      </c>
      <c r="G115" s="17">
        <f>SUM(G11:G114)</f>
        <v>7197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4"/>
      <c r="C116" s="18"/>
      <c r="D116" s="53"/>
      <c r="F116" s="19"/>
      <c r="G116" s="19"/>
      <c r="H116" s="20"/>
      <c r="I116" s="20"/>
      <c r="J116" s="21"/>
    </row>
    <row r="117" spans="1:10" x14ac:dyDescent="0.25">
      <c r="B117" s="54"/>
      <c r="C117" s="18"/>
      <c r="D117" s="53"/>
      <c r="F117" s="19"/>
      <c r="G117" s="19"/>
      <c r="H117" s="20"/>
      <c r="I117" s="20"/>
      <c r="J117" s="21"/>
    </row>
    <row r="118" spans="1:10" x14ac:dyDescent="0.25">
      <c r="B118" s="54"/>
      <c r="C118" s="18"/>
      <c r="D118" s="53"/>
      <c r="F118" s="19"/>
      <c r="G118" s="19"/>
      <c r="H118" s="20"/>
      <c r="I118" s="20"/>
      <c r="J118" s="21"/>
    </row>
    <row r="119" spans="1:10" x14ac:dyDescent="0.25">
      <c r="B119" s="54"/>
      <c r="C119" s="18"/>
      <c r="D119" s="53"/>
      <c r="F119" s="19"/>
      <c r="G119" s="19"/>
      <c r="H119" s="20"/>
      <c r="I119" s="20"/>
      <c r="J119" s="21"/>
    </row>
    <row r="120" spans="1:10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105</v>
      </c>
    </row>
    <row r="2" spans="2:3" x14ac:dyDescent="0.25">
      <c r="B2" s="59" t="s">
        <v>132</v>
      </c>
      <c r="C2" s="84"/>
    </row>
    <row r="3" spans="2:3" x14ac:dyDescent="0.25">
      <c r="B3" s="27" t="s">
        <v>60</v>
      </c>
      <c r="C3" s="64"/>
    </row>
    <row r="4" spans="2:3" x14ac:dyDescent="0.25">
      <c r="B4" s="45" t="s">
        <v>61</v>
      </c>
      <c r="C4" s="64"/>
    </row>
    <row r="5" spans="2:3" ht="14.25" customHeight="1" x14ac:dyDescent="0.25">
      <c r="B5" s="27" t="s">
        <v>33</v>
      </c>
    </row>
    <row r="6" spans="2:3" ht="14.25" customHeight="1" x14ac:dyDescent="0.25">
      <c r="B6" s="66" t="s">
        <v>99</v>
      </c>
      <c r="C6" s="62"/>
    </row>
    <row r="7" spans="2:3" x14ac:dyDescent="0.25">
      <c r="B7" s="72" t="s">
        <v>77</v>
      </c>
      <c r="C7" s="84"/>
    </row>
    <row r="8" spans="2:3" x14ac:dyDescent="0.25">
      <c r="B8" s="27" t="s">
        <v>35</v>
      </c>
    </row>
    <row r="9" spans="2:3" x14ac:dyDescent="0.25">
      <c r="B9" s="81" t="s">
        <v>104</v>
      </c>
      <c r="C9" s="84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59" t="s">
        <v>22</v>
      </c>
      <c r="C15" s="62"/>
    </row>
    <row r="16" spans="2:3" x14ac:dyDescent="0.25">
      <c r="B16" s="59" t="s">
        <v>39</v>
      </c>
      <c r="C16" s="62"/>
    </row>
    <row r="17" spans="2:3" x14ac:dyDescent="0.25">
      <c r="B17" s="27" t="s">
        <v>36</v>
      </c>
    </row>
    <row r="18" spans="2:3" x14ac:dyDescent="0.25">
      <c r="B18" s="27" t="s">
        <v>38</v>
      </c>
      <c r="C18" s="63"/>
    </row>
    <row r="19" spans="2:3" x14ac:dyDescent="0.25">
      <c r="B19" s="59" t="s">
        <v>86</v>
      </c>
      <c r="C19" s="62"/>
    </row>
    <row r="20" spans="2:3" x14ac:dyDescent="0.25">
      <c r="B20" s="71" t="s">
        <v>100</v>
      </c>
    </row>
    <row r="21" spans="2:3" x14ac:dyDescent="0.25">
      <c r="B21" s="59" t="s">
        <v>135</v>
      </c>
      <c r="C21" s="84"/>
    </row>
    <row r="22" spans="2:3" x14ac:dyDescent="0.25">
      <c r="B22" s="68" t="s">
        <v>59</v>
      </c>
      <c r="C22" s="62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1" t="s">
        <v>53</v>
      </c>
    </row>
    <row r="28" spans="2:3" x14ac:dyDescent="0.25">
      <c r="B28" s="80" t="s">
        <v>55</v>
      </c>
      <c r="C28" s="62"/>
    </row>
    <row r="29" spans="2:3" x14ac:dyDescent="0.25">
      <c r="B29" s="46" t="s">
        <v>54</v>
      </c>
    </row>
    <row r="30" spans="2:3" x14ac:dyDescent="0.25">
      <c r="B30" s="71" t="s">
        <v>43</v>
      </c>
    </row>
    <row r="31" spans="2:3" x14ac:dyDescent="0.25">
      <c r="B31" s="67" t="s">
        <v>95</v>
      </c>
      <c r="C31" s="62"/>
    </row>
    <row r="32" spans="2:3" x14ac:dyDescent="0.25">
      <c r="B32" s="81" t="s">
        <v>26</v>
      </c>
      <c r="C32" s="84"/>
    </row>
    <row r="33" spans="2:3" x14ac:dyDescent="0.25">
      <c r="B33" s="81" t="s">
        <v>37</v>
      </c>
      <c r="C33" s="62"/>
    </row>
    <row r="34" spans="2:3" x14ac:dyDescent="0.25">
      <c r="B34" s="67" t="s">
        <v>51</v>
      </c>
      <c r="C34" s="62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1" t="s">
        <v>108</v>
      </c>
      <c r="C37" s="84"/>
    </row>
    <row r="38" spans="2:3" x14ac:dyDescent="0.25">
      <c r="B38" s="67" t="s">
        <v>110</v>
      </c>
      <c r="C38" s="62"/>
    </row>
    <row r="39" spans="2:3" x14ac:dyDescent="0.25">
      <c r="B39" s="27" t="s">
        <v>66</v>
      </c>
    </row>
    <row r="40" spans="2:3" x14ac:dyDescent="0.25">
      <c r="B40" s="67" t="s">
        <v>27</v>
      </c>
      <c r="C40" s="62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7" t="s">
        <v>87</v>
      </c>
      <c r="C46" s="62"/>
    </row>
    <row r="47" spans="2:3" x14ac:dyDescent="0.25">
      <c r="B47" s="27" t="s">
        <v>74</v>
      </c>
    </row>
    <row r="48" spans="2:3" x14ac:dyDescent="0.25">
      <c r="B48" s="67" t="s">
        <v>76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30</v>
      </c>
      <c r="C50" s="62"/>
    </row>
    <row r="51" spans="2:3" x14ac:dyDescent="0.25">
      <c r="B51" s="27" t="s">
        <v>63</v>
      </c>
      <c r="C51" s="62"/>
    </row>
    <row r="52" spans="2:3" x14ac:dyDescent="0.25">
      <c r="B52" s="81" t="s">
        <v>48</v>
      </c>
      <c r="C52" s="62"/>
    </row>
    <row r="53" spans="2:3" x14ac:dyDescent="0.25">
      <c r="B53" s="81" t="s">
        <v>65</v>
      </c>
      <c r="C53" s="62"/>
    </row>
    <row r="54" spans="2:3" x14ac:dyDescent="0.25">
      <c r="B54" s="81" t="s">
        <v>109</v>
      </c>
      <c r="C54" s="62"/>
    </row>
    <row r="55" spans="2:3" x14ac:dyDescent="0.25">
      <c r="B55" s="81" t="s">
        <v>107</v>
      </c>
      <c r="C55" s="84"/>
    </row>
    <row r="56" spans="2:3" x14ac:dyDescent="0.25">
      <c r="B56" s="71" t="s">
        <v>101</v>
      </c>
    </row>
    <row r="57" spans="2:3" x14ac:dyDescent="0.25">
      <c r="B57" s="27" t="s">
        <v>94</v>
      </c>
    </row>
    <row r="58" spans="2:3" x14ac:dyDescent="0.25">
      <c r="B58" s="81" t="s">
        <v>62</v>
      </c>
      <c r="C58" s="62"/>
    </row>
    <row r="59" spans="2:3" x14ac:dyDescent="0.25">
      <c r="B59" s="81" t="s">
        <v>64</v>
      </c>
      <c r="C59" s="62"/>
    </row>
    <row r="60" spans="2:3" x14ac:dyDescent="0.25">
      <c r="B60" s="81" t="s">
        <v>136</v>
      </c>
      <c r="C60" s="84"/>
    </row>
    <row r="61" spans="2:3" x14ac:dyDescent="0.25">
      <c r="B61" s="27" t="s">
        <v>91</v>
      </c>
    </row>
    <row r="62" spans="2:3" x14ac:dyDescent="0.25">
      <c r="B62" s="67" t="s">
        <v>79</v>
      </c>
      <c r="C62" s="62"/>
    </row>
    <row r="63" spans="2:3" x14ac:dyDescent="0.25">
      <c r="B63" s="81" t="s">
        <v>47</v>
      </c>
      <c r="C63" s="84"/>
    </row>
    <row r="64" spans="2:3" x14ac:dyDescent="0.25">
      <c r="B64" s="56" t="s">
        <v>72</v>
      </c>
    </row>
    <row r="65" spans="2:3" x14ac:dyDescent="0.25">
      <c r="B65" s="56" t="s">
        <v>49</v>
      </c>
      <c r="C65" s="62"/>
    </row>
    <row r="66" spans="2:3" x14ac:dyDescent="0.25">
      <c r="B66" s="56" t="s">
        <v>56</v>
      </c>
      <c r="C66" s="62"/>
    </row>
    <row r="67" spans="2:3" x14ac:dyDescent="0.25">
      <c r="B67" s="81" t="s">
        <v>28</v>
      </c>
      <c r="C67" s="62"/>
    </row>
    <row r="68" spans="2:3" x14ac:dyDescent="0.25">
      <c r="B68" s="81" t="s">
        <v>29</v>
      </c>
      <c r="C68" s="62"/>
    </row>
    <row r="69" spans="2:3" x14ac:dyDescent="0.25">
      <c r="B69" s="81" t="s">
        <v>31</v>
      </c>
      <c r="C69" s="62"/>
    </row>
    <row r="70" spans="2:3" x14ac:dyDescent="0.25">
      <c r="B70" s="81" t="s">
        <v>32</v>
      </c>
      <c r="C70" s="62"/>
    </row>
    <row r="71" spans="2:3" x14ac:dyDescent="0.25">
      <c r="B71" s="81" t="s">
        <v>40</v>
      </c>
      <c r="C71" s="62"/>
    </row>
    <row r="72" spans="2:3" x14ac:dyDescent="0.25">
      <c r="B72" s="81" t="s">
        <v>90</v>
      </c>
      <c r="C72" s="84"/>
    </row>
    <row r="73" spans="2:3" x14ac:dyDescent="0.25">
      <c r="B73" s="81" t="s">
        <v>83</v>
      </c>
      <c r="C73" s="84"/>
    </row>
    <row r="74" spans="2:3" x14ac:dyDescent="0.25">
      <c r="B74" s="81" t="s">
        <v>82</v>
      </c>
      <c r="C74" s="84"/>
    </row>
    <row r="75" spans="2:3" x14ac:dyDescent="0.25">
      <c r="B75" s="81" t="s">
        <v>84</v>
      </c>
      <c r="C75" s="84"/>
    </row>
    <row r="76" spans="2:3" x14ac:dyDescent="0.25">
      <c r="B76" s="61" t="s">
        <v>68</v>
      </c>
      <c r="C76" s="62"/>
    </row>
    <row r="77" spans="2:3" x14ac:dyDescent="0.25">
      <c r="B77" s="61" t="s">
        <v>137</v>
      </c>
      <c r="C77" s="62"/>
    </row>
    <row r="78" spans="2:3" x14ac:dyDescent="0.25">
      <c r="B78" s="61" t="s">
        <v>57</v>
      </c>
      <c r="C78" s="62"/>
    </row>
    <row r="79" spans="2:3" x14ac:dyDescent="0.25">
      <c r="B79" s="61" t="s">
        <v>46</v>
      </c>
      <c r="C79" s="62"/>
    </row>
    <row r="80" spans="2:3" x14ac:dyDescent="0.25">
      <c r="B80" s="61" t="s">
        <v>80</v>
      </c>
      <c r="C80" s="62"/>
    </row>
    <row r="81" spans="2:4" x14ac:dyDescent="0.25">
      <c r="B81" s="61" t="s">
        <v>58</v>
      </c>
      <c r="C81" s="62"/>
    </row>
    <row r="82" spans="2:4" x14ac:dyDescent="0.25">
      <c r="B82" s="61" t="s">
        <v>69</v>
      </c>
      <c r="C82" s="62"/>
    </row>
    <row r="83" spans="2:4" x14ac:dyDescent="0.25">
      <c r="B83" s="61" t="s">
        <v>70</v>
      </c>
      <c r="C83" s="62"/>
    </row>
    <row r="84" spans="2:4" x14ac:dyDescent="0.25">
      <c r="B84" s="61" t="s">
        <v>71</v>
      </c>
      <c r="C84" s="62"/>
    </row>
    <row r="85" spans="2:4" x14ac:dyDescent="0.25">
      <c r="B85" s="61" t="s">
        <v>88</v>
      </c>
      <c r="C85" s="62"/>
    </row>
    <row r="86" spans="2:4" x14ac:dyDescent="0.25">
      <c r="B86" s="68" t="s">
        <v>75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2023-08-18T13:47:19Z</dcterms:modified>
</cp:coreProperties>
</file>