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85" windowHeight="12030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<sst xmlns="http://schemas.openxmlformats.org/spreadsheetml/2006/main" count="307" uniqueCount="140">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</sst>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45179</v>
      </c>
      <c r="E3" s="7" t="s">
        <v>3</v>
      </c>
      <c r="F3" s="86"/>
      <c r="G3" s="90">
        <v>45182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1001010016593</v>
      </c>
      <c r="E16" s="24">
        <v>80</v>
      </c>
      <c r="F16" s="23"/>
      <c r="G16" s="23">
        <f>E16*0.45</f>
        <v>36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320</v>
      </c>
      <c r="F17" s="23"/>
      <c r="G17" s="23">
        <f>E17*0.35</f>
        <v>112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1001010026595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1200</v>
      </c>
      <c r="F20" s="23">
        <v>1.366666666666666</v>
      </c>
      <c r="G20" s="23">
        <f>E20*1</f>
        <v>1200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2800</v>
      </c>
      <c r="F21" s="23">
        <v>0.4</v>
      </c>
      <c r="G21" s="23">
        <f>E21*0.4</f>
        <v>1120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70</v>
      </c>
      <c r="F22" s="23">
        <v>1.366666666666666</v>
      </c>
      <c r="G22" s="23">
        <f>E22*1</f>
        <v>70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30</v>
      </c>
      <c r="F23" s="23">
        <v>2</v>
      </c>
      <c r="G23" s="23">
        <f>E23*1</f>
        <v>30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80</v>
      </c>
      <c r="F26" s="23">
        <v>1.48</v>
      </c>
      <c r="G26" s="23">
        <f>E26*1</f>
        <v>80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1001010036597</v>
      </c>
      <c r="E27" s="24">
        <v>40</v>
      </c>
      <c r="F27" s="23"/>
      <c r="G27" s="23">
        <f>E27*0.45</f>
        <v>18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300</v>
      </c>
      <c r="F28" s="23">
        <v>1.366666666666666</v>
      </c>
      <c r="G28" s="23">
        <f>E28*1</f>
        <v>300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6392</v>
      </c>
      <c r="B29" s="27" t="s">
        <v>42</v>
      </c>
      <c r="C29" s="34" t="s">
        <v>25</v>
      </c>
      <c r="D29" s="28">
        <v>1001012566392</v>
      </c>
      <c r="E29" s="24">
        <v>2000</v>
      </c>
      <c r="F29" s="23">
        <v>0.4</v>
      </c>
      <c r="G29" s="23">
        <f>E29*0.4</f>
        <v>800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600</v>
      </c>
      <c r="F37" s="23"/>
      <c r="G37" s="23">
        <f>E37*1</f>
        <v>600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ht="16.5" customHeight="1" x14ac:dyDescent="0.25">
      <c r="A40" s="79" t="str">
        <f>RIGHT(D40:D152,4)</f>
        <v>6643</v>
      </c>
      <c r="B40" s="27" t="s">
        <v>53</v>
      </c>
      <c r="C40" s="34" t="s">
        <v>25</v>
      </c>
      <c r="D40" s="28">
        <v>1001020836643</v>
      </c>
      <c r="E40" s="24">
        <v>0</v>
      </c>
      <c r="F40" s="23"/>
      <c r="G40" s="23">
        <f>E40*0.41</f>
        <v>0</v>
      </c>
      <c r="H40" s="14"/>
      <c r="I40" s="14"/>
      <c r="J40" s="40"/>
    </row>
    <row r="41" spans="1:12" s="15" customFormat="1" ht="16.5" customHeight="1" x14ac:dyDescent="0.25">
      <c r="A41" s="79" t="str">
        <f t="shared" ref="A41:A46" si="1">RIGHT(D41:D154,4)</f>
        <v>5818</v>
      </c>
      <c r="B41" s="71" t="s">
        <v>54</v>
      </c>
      <c r="C41" s="31" t="s">
        <v>23</v>
      </c>
      <c r="D41" s="28">
        <v>1001022725818</v>
      </c>
      <c r="E41" s="24">
        <v>100</v>
      </c>
      <c r="F41" s="23">
        <v>1.0666666666666671</v>
      </c>
      <c r="G41" s="23">
        <f>E41*1</f>
        <v>100</v>
      </c>
      <c r="H41" s="14">
        <v>3.2</v>
      </c>
      <c r="I41" s="14">
        <v>45</v>
      </c>
      <c r="J41" s="40"/>
      <c r="K41" s="85"/>
      <c r="L41" s="85"/>
    </row>
    <row r="42" spans="1:12" ht="16.5" customHeight="1" x14ac:dyDescent="0.25">
      <c r="A42" s="79" t="str">
        <f t="shared" si="1"/>
        <v>6641</v>
      </c>
      <c r="B42" s="46" t="s">
        <v>55</v>
      </c>
      <c r="C42" s="34" t="s">
        <v>25</v>
      </c>
      <c r="D42" s="28">
        <v>1001022466641</v>
      </c>
      <c r="E42" s="24">
        <v>600</v>
      </c>
      <c r="F42" s="23">
        <v>0.45</v>
      </c>
      <c r="G42" s="23">
        <f>E42*0.41</f>
        <v>245.99999999999997</v>
      </c>
      <c r="H42" s="14">
        <v>4.5</v>
      </c>
      <c r="I42" s="14">
        <v>45</v>
      </c>
      <c r="J42" s="40"/>
    </row>
    <row r="43" spans="1:12" ht="16.5" customHeight="1" x14ac:dyDescent="0.25">
      <c r="A43" s="79" t="str">
        <f t="shared" si="1"/>
        <v>5820</v>
      </c>
      <c r="B43" s="46" t="s">
        <v>56</v>
      </c>
      <c r="C43" s="31" t="s">
        <v>23</v>
      </c>
      <c r="D43" s="28">
        <v>1001022465820</v>
      </c>
      <c r="E43" s="24">
        <v>40</v>
      </c>
      <c r="F43" s="23"/>
      <c r="G43" s="23">
        <f>E43*1</f>
        <v>40</v>
      </c>
      <c r="H43" s="14"/>
      <c r="I43" s="14">
        <v>45</v>
      </c>
      <c r="J43" s="40"/>
    </row>
    <row r="44" spans="1:12" ht="16.5" customHeight="1" x14ac:dyDescent="0.25">
      <c r="A44" s="79" t="str">
        <f t="shared" si="1"/>
        <v>6590</v>
      </c>
      <c r="B44" s="46" t="s">
        <v>57</v>
      </c>
      <c r="C44" s="34" t="s">
        <v>25</v>
      </c>
      <c r="D44" s="28">
        <v>1001020846590</v>
      </c>
      <c r="E44" s="24">
        <v>0</v>
      </c>
      <c r="F44" s="23"/>
      <c r="G44" s="23">
        <f>E44*0.41</f>
        <v>0</v>
      </c>
      <c r="H44" s="14"/>
      <c r="I44" s="14"/>
      <c r="J44" s="40"/>
    </row>
    <row r="45" spans="1:12" ht="16.5" customHeight="1" x14ac:dyDescent="0.25">
      <c r="A45" s="79" t="str">
        <f t="shared" si="1"/>
        <v>6563</v>
      </c>
      <c r="B45" s="46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2" ht="16.5" customHeight="1" x14ac:dyDescent="0.25">
      <c r="A46" s="79" t="str">
        <f t="shared" si="1"/>
        <v>6646</v>
      </c>
      <c r="B46" s="46" t="s">
        <v>59</v>
      </c>
      <c r="C46" s="34" t="s">
        <v>25</v>
      </c>
      <c r="D46" s="28">
        <v>1001020886646</v>
      </c>
      <c r="E46" s="24">
        <v>0</v>
      </c>
      <c r="F46" s="23"/>
      <c r="G46" s="23">
        <f>E46*0.3</f>
        <v>0</v>
      </c>
      <c r="H46" s="14"/>
      <c r="I46" s="14"/>
      <c r="J46" s="40"/>
    </row>
    <row r="47" spans="1:12" ht="16.5" customHeight="1" x14ac:dyDescent="0.25">
      <c r="A47" s="79" t="str">
        <f t="shared" ref="A47:A53" si="2">RIGHT(D47:D157,4)</f>
        <v>6644</v>
      </c>
      <c r="B47" s="46" t="s">
        <v>60</v>
      </c>
      <c r="C47" s="34" t="s">
        <v>25</v>
      </c>
      <c r="D47" s="28">
        <v>1001022376644</v>
      </c>
      <c r="E47" s="24">
        <v>1000</v>
      </c>
      <c r="F47" s="23">
        <v>0.45</v>
      </c>
      <c r="G47" s="23">
        <f>E47*0.41</f>
        <v>410</v>
      </c>
      <c r="H47" s="14">
        <v>4.5</v>
      </c>
      <c r="I47" s="14">
        <v>45</v>
      </c>
      <c r="J47" s="40"/>
    </row>
    <row r="48" spans="1:12" ht="16.5" customHeight="1" x14ac:dyDescent="0.25">
      <c r="A48" s="79" t="str">
        <f t="shared" si="2"/>
        <v>3678</v>
      </c>
      <c r="B48" s="46" t="s">
        <v>61</v>
      </c>
      <c r="C48" s="31" t="s">
        <v>23</v>
      </c>
      <c r="D48" s="28">
        <v>1001022373678</v>
      </c>
      <c r="E48" s="24">
        <v>700</v>
      </c>
      <c r="F48" s="23">
        <v>2.125</v>
      </c>
      <c r="G48" s="23">
        <f>E48*1</f>
        <v>700</v>
      </c>
      <c r="H48" s="14">
        <v>4.25</v>
      </c>
      <c r="I48" s="14">
        <v>45</v>
      </c>
      <c r="J48" s="40"/>
    </row>
    <row r="49" spans="1:12" s="15" customFormat="1" ht="16.5" customHeight="1" x14ac:dyDescent="0.25">
      <c r="A49" s="79" t="str">
        <f t="shared" si="2"/>
        <v>3717</v>
      </c>
      <c r="B49" s="27" t="s">
        <v>62</v>
      </c>
      <c r="C49" s="31" t="s">
        <v>23</v>
      </c>
      <c r="D49" s="28">
        <v>1001022373717</v>
      </c>
      <c r="E49" s="24">
        <v>800</v>
      </c>
      <c r="F49" s="23">
        <v>1.033333333333333</v>
      </c>
      <c r="G49" s="23">
        <f>E49*1</f>
        <v>800</v>
      </c>
      <c r="H49" s="14">
        <v>6.2000000000000011</v>
      </c>
      <c r="I49" s="14">
        <v>45</v>
      </c>
      <c r="J49" s="40"/>
      <c r="K49" s="85"/>
      <c r="L49" s="85"/>
    </row>
    <row r="50" spans="1:12" s="15" customFormat="1" ht="16.5" customHeight="1" x14ac:dyDescent="0.25">
      <c r="A50" s="79" t="str">
        <f t="shared" si="2"/>
        <v>6661</v>
      </c>
      <c r="B50" s="27" t="s">
        <v>63</v>
      </c>
      <c r="C50" s="31" t="s">
        <v>23</v>
      </c>
      <c r="D50" s="28">
        <v>1001022246661</v>
      </c>
      <c r="E50" s="24">
        <v>0</v>
      </c>
      <c r="F50" s="23"/>
      <c r="G50" s="23">
        <f>E50*1</f>
        <v>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6642</v>
      </c>
      <c r="B51" s="27" t="s">
        <v>64</v>
      </c>
      <c r="C51" s="36" t="s">
        <v>25</v>
      </c>
      <c r="D51" s="28">
        <v>1001022246642</v>
      </c>
      <c r="E51" s="24">
        <v>1200</v>
      </c>
      <c r="F51" s="23"/>
      <c r="G51" s="23">
        <f>E51*0.41</f>
        <v>491.99999999999994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6475</v>
      </c>
      <c r="B52" s="27" t="s">
        <v>65</v>
      </c>
      <c r="C52" s="36" t="s">
        <v>25</v>
      </c>
      <c r="D52" s="28">
        <v>1001025176475</v>
      </c>
      <c r="E52" s="24">
        <v>120</v>
      </c>
      <c r="F52" s="23"/>
      <c r="G52" s="23">
        <f>E52*0.4</f>
        <v>48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6439</v>
      </c>
      <c r="B53" s="27" t="s">
        <v>66</v>
      </c>
      <c r="C53" s="36" t="s">
        <v>25</v>
      </c>
      <c r="D53" s="28">
        <v>1001025166439</v>
      </c>
      <c r="E53" s="24">
        <v>0</v>
      </c>
      <c r="F53" s="23"/>
      <c r="G53" s="23">
        <f>E53*0.38</f>
        <v>0</v>
      </c>
      <c r="H53" s="14"/>
      <c r="I53" s="14"/>
      <c r="J53" s="40"/>
      <c r="K53" s="85"/>
      <c r="L53" s="85"/>
    </row>
    <row r="54" spans="1:12" ht="16.5" customHeight="1" thickBot="1" x14ac:dyDescent="0.3">
      <c r="A54" s="79" t="str">
        <f>RIGHT(D54:D160,4)</f>
        <v>6297</v>
      </c>
      <c r="B54" s="47" t="s">
        <v>67</v>
      </c>
      <c r="C54" s="36" t="s">
        <v>25</v>
      </c>
      <c r="D54" s="28">
        <v>1001022556297</v>
      </c>
      <c r="E54" s="24">
        <v>600</v>
      </c>
      <c r="F54" s="23"/>
      <c r="G54" s="23">
        <f>E54*0.27</f>
        <v>162</v>
      </c>
      <c r="H54" s="14">
        <v>3.24</v>
      </c>
      <c r="I54" s="14">
        <v>45</v>
      </c>
      <c r="J54" s="40"/>
    </row>
    <row r="55" spans="1:12" ht="16.5" customHeight="1" thickTop="1" thickBot="1" x14ac:dyDescent="0.3">
      <c r="A55" s="79" t="str">
        <f>RIGHT(D55:D161,4)</f>
        <v/>
      </c>
      <c r="B55" s="75" t="s">
        <v>68</v>
      </c>
      <c r="C55" s="75"/>
      <c r="D55" s="75"/>
      <c r="E55" s="75"/>
      <c r="F55" s="74"/>
      <c r="G55" s="75"/>
      <c r="H55" s="75"/>
      <c r="I55" s="75"/>
      <c r="J55" s="76"/>
    </row>
    <row r="56" spans="1:12" ht="16.5" customHeight="1" thickTop="1" x14ac:dyDescent="0.25">
      <c r="A56" s="79" t="str">
        <f>RIGHT(D56:D162,4)</f>
        <v>6606</v>
      </c>
      <c r="B56" s="47" t="s">
        <v>69</v>
      </c>
      <c r="C56" s="31" t="s">
        <v>23</v>
      </c>
      <c r="D56" s="28">
        <v>1001034066606</v>
      </c>
      <c r="E56" s="24">
        <v>70</v>
      </c>
      <c r="F56" s="23">
        <v>1.013333333333333</v>
      </c>
      <c r="G56" s="23">
        <f>E56*1</f>
        <v>70</v>
      </c>
      <c r="H56" s="14">
        <v>3.04</v>
      </c>
      <c r="I56" s="14">
        <v>30</v>
      </c>
      <c r="J56" s="40"/>
    </row>
    <row r="57" spans="1:12" ht="16.5" customHeight="1" x14ac:dyDescent="0.25">
      <c r="A57" s="79" t="str">
        <f>RIGHT(D57:D163,4)</f>
        <v>6648</v>
      </c>
      <c r="B57" s="47" t="s">
        <v>70</v>
      </c>
      <c r="C57" s="31" t="s">
        <v>23</v>
      </c>
      <c r="D57" s="28">
        <v>1001031896648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>RIGHT(D58:D164,4)</f>
        <v>6650</v>
      </c>
      <c r="B58" s="47" t="s">
        <v>71</v>
      </c>
      <c r="C58" s="31" t="s">
        <v>23</v>
      </c>
      <c r="D58" s="28">
        <v>1001035266650</v>
      </c>
      <c r="E58" s="24">
        <v>20</v>
      </c>
      <c r="F58" s="23"/>
      <c r="G58" s="23">
        <f>E58*1</f>
        <v>20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200</v>
      </c>
      <c r="F59" s="23">
        <v>1.0166666666666671</v>
      </c>
      <c r="G59" s="23">
        <f>E59*1</f>
        <v>200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6666</v>
      </c>
      <c r="B61" s="27" t="s">
        <v>74</v>
      </c>
      <c r="C61" s="34" t="s">
        <v>25</v>
      </c>
      <c r="D61" s="28">
        <v>1001302276666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1001300516669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1001300386683</v>
      </c>
      <c r="E66" s="24">
        <v>600</v>
      </c>
      <c r="F66" s="23">
        <v>0.35</v>
      </c>
      <c r="G66" s="23">
        <f>E66*0.35</f>
        <v>210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1001304506684</v>
      </c>
      <c r="E68" s="24">
        <v>1200</v>
      </c>
      <c r="F68" s="23">
        <v>0.28000000000000003</v>
      </c>
      <c r="G68" s="23">
        <f>E68*0.28</f>
        <v>336.00000000000006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280</v>
      </c>
      <c r="F69" s="23"/>
      <c r="G69" s="23">
        <f>E69*0.28</f>
        <v>78.400000000000006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1001305196535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80</v>
      </c>
      <c r="F71" s="23"/>
      <c r="G71" s="23">
        <f>E71*0.31</f>
        <v>24.8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1001303986689</v>
      </c>
      <c r="E72" s="24">
        <v>1600</v>
      </c>
      <c r="F72" s="23">
        <v>0.35</v>
      </c>
      <c r="G72" s="23">
        <f>E72*0.35</f>
        <v>560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200</v>
      </c>
      <c r="F73" s="23">
        <v>0.71250000000000002</v>
      </c>
      <c r="G73" s="23">
        <f>E73*1</f>
        <v>200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1001303056692</v>
      </c>
      <c r="E74" s="24">
        <v>600</v>
      </c>
      <c r="F74" s="23">
        <v>0.28000000000000003</v>
      </c>
      <c r="G74" s="23">
        <f>E74*0.28</f>
        <v>168.00000000000003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400</v>
      </c>
      <c r="F76" s="23">
        <v>0.85</v>
      </c>
      <c r="G76" s="23">
        <f>E76*1</f>
        <v>400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1001301876697</v>
      </c>
      <c r="E78" s="24">
        <v>1600</v>
      </c>
      <c r="F78" s="23">
        <v>0.35</v>
      </c>
      <c r="G78" s="23">
        <f>E78*0.35</f>
        <v>560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800</v>
      </c>
      <c r="F80" s="23">
        <v>0.25</v>
      </c>
      <c r="G80" s="23">
        <f>E80*0.25</f>
        <v>200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400</v>
      </c>
      <c r="F82" s="23">
        <v>0.22</v>
      </c>
      <c r="G82" s="23">
        <f>E82*0.22</f>
        <v>88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800</v>
      </c>
      <c r="F84" s="23">
        <v>0.25</v>
      </c>
      <c r="G84" s="23">
        <f>E84*0.25</f>
        <v>200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3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3"/>
        <v>5483</v>
      </c>
      <c r="B87" s="27" t="s">
        <v>100</v>
      </c>
      <c r="C87" s="34" t="s">
        <v>25</v>
      </c>
      <c r="D87" s="28">
        <v>1001062505483</v>
      </c>
      <c r="E87" s="24">
        <v>1000</v>
      </c>
      <c r="F87" s="23">
        <v>0.25</v>
      </c>
      <c r="G87" s="23">
        <f>E87*0.25</f>
        <v>250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3"/>
        <v>6453</v>
      </c>
      <c r="B88" s="27" t="s">
        <v>101</v>
      </c>
      <c r="C88" s="34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3"/>
        <v>4614</v>
      </c>
      <c r="B90" s="29" t="s">
        <v>103</v>
      </c>
      <c r="C90" s="33" t="s">
        <v>23</v>
      </c>
      <c r="D90" s="30">
        <v>1001092444614</v>
      </c>
      <c r="E90" s="24">
        <v>200</v>
      </c>
      <c r="F90" s="23">
        <v>1.5249999999999999</v>
      </c>
      <c r="G90" s="23">
        <f>E90*1</f>
        <v>200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3"/>
        <v>4611</v>
      </c>
      <c r="B91" s="29" t="s">
        <v>104</v>
      </c>
      <c r="C91" s="38" t="s">
        <v>25</v>
      </c>
      <c r="D91" s="83">
        <v>1001092444611</v>
      </c>
      <c r="E91" s="24">
        <v>40</v>
      </c>
      <c r="F91" s="23"/>
      <c r="G91" s="23">
        <f>E91*0.4</f>
        <v>16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160</v>
      </c>
      <c r="F92" s="23">
        <v>0.4</v>
      </c>
      <c r="G92" s="23">
        <f>E92*0.4</f>
        <v>64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80</v>
      </c>
      <c r="F94" s="82"/>
      <c r="G94" s="23">
        <f>E94*0.1</f>
        <v>8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40</v>
      </c>
      <c r="F96" s="82"/>
      <c r="G96" s="23">
        <f>E96*0.1</f>
        <v>4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6314</v>
      </c>
      <c r="B100" s="48" t="s">
        <v>113</v>
      </c>
      <c r="C100" s="34" t="s">
        <v>25</v>
      </c>
      <c r="D100" s="28">
        <v>1002112606314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4">RIGHT(D103:D218,4)</f>
        <v>6313</v>
      </c>
      <c r="B103" s="48" t="s">
        <v>116</v>
      </c>
      <c r="C103" s="37" t="s">
        <v>25</v>
      </c>
      <c r="D103" s="28">
        <v>1002112606313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4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4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4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4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4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4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4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4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25950</v>
      </c>
      <c r="F115" s="17">
        <f>SUM(F10:F114)</f>
        <v>39.732916666666668</v>
      </c>
      <c r="G115" s="17">
        <f>SUM(G11:G114)</f>
        <v>12433.999999999998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61</v>
      </c>
      <c r="C3" s="64"/>
    </row>
    <row r="4" spans="2:3" x14ac:dyDescent="0.25">
      <c r="B4" s="45" t="s">
        <v>62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136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54</v>
      </c>
    </row>
    <row r="28" spans="2:3" x14ac:dyDescent="0.25">
      <c r="B28" s="80" t="s">
        <v>56</v>
      </c>
      <c r="C28" s="62"/>
    </row>
    <row r="29" spans="2:3" x14ac:dyDescent="0.25">
      <c r="B29" s="46" t="s">
        <v>55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67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64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66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63</v>
      </c>
      <c r="C58" s="62"/>
    </row>
    <row r="59" spans="2:3" x14ac:dyDescent="0.25">
      <c r="B59" s="81" t="s">
        <v>65</v>
      </c>
      <c r="C59" s="62"/>
    </row>
    <row r="60" spans="2:3" x14ac:dyDescent="0.25">
      <c r="B60" s="81" t="s">
        <v>137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57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69</v>
      </c>
      <c r="C76" s="62"/>
    </row>
    <row r="77" spans="2:3" x14ac:dyDescent="0.25">
      <c r="B77" s="61" t="s">
        <v>138</v>
      </c>
      <c r="C77" s="62"/>
    </row>
    <row r="78" spans="2:3" x14ac:dyDescent="0.25">
      <c r="B78" s="61" t="s">
        <v>58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59</v>
      </c>
      <c r="C81" s="62"/>
    </row>
    <row r="82" spans="2:4" x14ac:dyDescent="0.25">
      <c r="B82" s="61" t="s">
        <v>70</v>
      </c>
      <c r="C82" s="62"/>
    </row>
    <row r="83" spans="2:4" x14ac:dyDescent="0.25">
      <c r="B83" s="61" t="s">
        <v>71</v>
      </c>
      <c r="C83" s="62"/>
    </row>
    <row r="84" spans="2:4" x14ac:dyDescent="0.25">
      <c r="B84" s="61" t="s">
        <v>139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2023-09-08T13:21:25Z</dcterms:modified>
</cp:coreProperties>
</file>