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9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8" i="1" l="1"/>
</calcChain>
</file>

<file path=xl/sharedStrings.xml><?xml version="1.0" encoding="utf-8"?>
<sst xmlns="http://schemas.openxmlformats.org/spreadsheetml/2006/main" count="313" uniqueCount="147">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</sst>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4" activePane="bottomLeft" state="frozen"/>
      <selection pane="bottomLeft" activeCell="G118" sqref="G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45240</v>
      </c>
      <c r="E3" s="7" t="s">
        <v>3</v>
      </c>
      <c r="F3" s="86"/>
      <c r="G3" s="90">
        <v>45243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90</v>
      </c>
      <c r="F16" s="23"/>
      <c r="G16" s="23">
        <f>E16*1</f>
        <v>90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30</v>
      </c>
      <c r="F19" s="23"/>
      <c r="G19" s="23">
        <f>E19*1</f>
        <v>30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3400</v>
      </c>
      <c r="F22" s="23">
        <v>0.4</v>
      </c>
      <c r="G22" s="23">
        <f>E22*0.4</f>
        <v>1360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120</v>
      </c>
      <c r="F23" s="23">
        <v>1.366666666666666</v>
      </c>
      <c r="G23" s="23">
        <f>E23*1</f>
        <v>120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400</v>
      </c>
      <c r="F29" s="23">
        <v>1.366666666666666</v>
      </c>
      <c r="G29" s="23">
        <f>E29*1</f>
        <v>400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2400</v>
      </c>
      <c r="F30" s="23">
        <v>0.4</v>
      </c>
      <c r="G30" s="23">
        <f>E30*0.4</f>
        <v>960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800</v>
      </c>
      <c r="F32" s="23">
        <v>0.4</v>
      </c>
      <c r="G32" s="23">
        <f>E32*0.4</f>
        <v>320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40</v>
      </c>
      <c r="F34" s="23"/>
      <c r="G34" s="23">
        <f>E34*1</f>
        <v>40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120</v>
      </c>
      <c r="F36" s="23"/>
      <c r="G36" s="23">
        <f>E36*0.3</f>
        <v>36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550</v>
      </c>
      <c r="F38" s="23"/>
      <c r="G38" s="23">
        <f>E38*1</f>
        <v>550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1000</v>
      </c>
      <c r="F39" s="23">
        <v>0.4</v>
      </c>
      <c r="G39" s="23">
        <f>E39*0.4</f>
        <v>400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100</v>
      </c>
      <c r="F40" s="23">
        <v>2.125</v>
      </c>
      <c r="G40" s="23">
        <f>E40*1</f>
        <v>100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400</v>
      </c>
      <c r="F41" s="23"/>
      <c r="G41" s="23">
        <f>E41*0.6</f>
        <v>240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200</v>
      </c>
      <c r="F42" s="23"/>
      <c r="G42" s="23">
        <f>E42*1</f>
        <v>200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150</v>
      </c>
      <c r="F43" s="23">
        <v>1.0666666666666671</v>
      </c>
      <c r="G43" s="23">
        <f>E43*1</f>
        <v>150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800</v>
      </c>
      <c r="F44" s="23">
        <v>0.45</v>
      </c>
      <c r="G44" s="23">
        <f>E44*0.41</f>
        <v>328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3700</v>
      </c>
      <c r="F49" s="23">
        <v>0.45</v>
      </c>
      <c r="G49" s="23">
        <f>E49*0.41</f>
        <v>1517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900</v>
      </c>
      <c r="F50" s="23">
        <v>2.125</v>
      </c>
      <c r="G50" s="23">
        <f>E50*1</f>
        <v>900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1600</v>
      </c>
      <c r="F51" s="23">
        <v>1.033333333333333</v>
      </c>
      <c r="G51" s="23">
        <f>E51*1</f>
        <v>1600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90</v>
      </c>
      <c r="F54" s="23"/>
      <c r="G54" s="23">
        <f>E54*0.4</f>
        <v>36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40</v>
      </c>
      <c r="F55" s="23"/>
      <c r="G55" s="23">
        <f>E55*0.38</f>
        <v>15.2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RIGHT(D56:D163,4)</f>
        <v>6297</v>
      </c>
      <c r="B56" s="47" t="s">
        <v>69</v>
      </c>
      <c r="C56" s="36" t="s">
        <v>25</v>
      </c>
      <c r="D56" s="28">
        <v>1001022556297</v>
      </c>
      <c r="E56" s="24">
        <v>900</v>
      </c>
      <c r="F56" s="23"/>
      <c r="G56" s="23">
        <f>E56*0.27</f>
        <v>243.00000000000003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100</v>
      </c>
      <c r="F58" s="23">
        <v>1.013333333333333</v>
      </c>
      <c r="G58" s="23">
        <f>E58*1</f>
        <v>100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20</v>
      </c>
      <c r="F59" s="23"/>
      <c r="G59" s="23">
        <f>E59*1</f>
        <v>20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10</v>
      </c>
      <c r="F60" s="23"/>
      <c r="G60" s="23">
        <f>E60*1</f>
        <v>10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160</v>
      </c>
      <c r="F61" s="23"/>
      <c r="G61" s="23">
        <f>E61*0.4</f>
        <v>64</v>
      </c>
      <c r="H61" s="14"/>
      <c r="I61" s="14"/>
      <c r="J61" s="40"/>
    </row>
    <row r="62" spans="1:12" ht="16.5" customHeight="1" thickBot="1" x14ac:dyDescent="0.3">
      <c r="A62" s="79" t="str">
        <f>RIGHT(D62:D170,4)</f>
        <v>6527</v>
      </c>
      <c r="B62" s="47" t="s">
        <v>75</v>
      </c>
      <c r="C62" s="31" t="s">
        <v>23</v>
      </c>
      <c r="D62" s="28">
        <v>1001031076527</v>
      </c>
      <c r="E62" s="24">
        <v>220</v>
      </c>
      <c r="F62" s="23">
        <v>1.0166666666666671</v>
      </c>
      <c r="G62" s="23">
        <f>E62*1</f>
        <v>220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RIGHT(D63:D171,4)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RIGHT(D64:D172,4)</f>
        <v>6666</v>
      </c>
      <c r="B64" s="27" t="s">
        <v>77</v>
      </c>
      <c r="C64" s="34" t="s">
        <v>25</v>
      </c>
      <c r="D64" s="28">
        <v>1001302276666</v>
      </c>
      <c r="E64" s="24">
        <v>480</v>
      </c>
      <c r="F64" s="23">
        <v>0.28000000000000003</v>
      </c>
      <c r="G64" s="23">
        <f>E64*0.28</f>
        <v>134.4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RIGHT(D65:D173,4)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RIGHT(D66:D173,4)</f>
        <v>6669</v>
      </c>
      <c r="B66" s="27" t="s">
        <v>79</v>
      </c>
      <c r="C66" s="34" t="s">
        <v>25</v>
      </c>
      <c r="D66" s="28">
        <v>1001300516669</v>
      </c>
      <c r="E66" s="24">
        <v>200</v>
      </c>
      <c r="F66" s="23">
        <v>0.28000000000000003</v>
      </c>
      <c r="G66" s="23">
        <f>E66*0.28</f>
        <v>56.000000000000007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RIGHT(D67:D174,4)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RIGHT(D69:D177,4)</f>
        <v>6683</v>
      </c>
      <c r="B69" s="27" t="s">
        <v>82</v>
      </c>
      <c r="C69" s="34" t="s">
        <v>25</v>
      </c>
      <c r="D69" s="28">
        <v>1001300386683</v>
      </c>
      <c r="E69" s="24">
        <v>1200</v>
      </c>
      <c r="F69" s="23">
        <v>0.35</v>
      </c>
      <c r="G69" s="23">
        <f>E69*0.35</f>
        <v>420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RIGHT(D70:D178,4)</f>
        <v>6636</v>
      </c>
      <c r="B70" s="27" t="s">
        <v>83</v>
      </c>
      <c r="C70" s="34" t="s">
        <v>25</v>
      </c>
      <c r="D70" s="28">
        <v>1001303636636</v>
      </c>
      <c r="E70" s="24">
        <v>120</v>
      </c>
      <c r="F70" s="23"/>
      <c r="G70" s="23">
        <f>E70*0.35</f>
        <v>42</v>
      </c>
      <c r="H70" s="14"/>
      <c r="I70" s="14"/>
      <c r="J70" s="40"/>
    </row>
    <row r="71" spans="1:10" ht="16.5" customHeight="1" x14ac:dyDescent="0.25">
      <c r="A71" s="79" t="str">
        <f>RIGHT(D71:D181,4)</f>
        <v>6684</v>
      </c>
      <c r="B71" s="27" t="s">
        <v>84</v>
      </c>
      <c r="C71" s="34" t="s">
        <v>25</v>
      </c>
      <c r="D71" s="28">
        <v>1001304506684</v>
      </c>
      <c r="E71" s="24">
        <v>1200</v>
      </c>
      <c r="F71" s="23">
        <v>0.28000000000000003</v>
      </c>
      <c r="G71" s="23">
        <f>E71*0.28</f>
        <v>336.00000000000006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RIGHT(D72:D182,4)</f>
        <v>6562</v>
      </c>
      <c r="B72" s="27" t="s">
        <v>85</v>
      </c>
      <c r="C72" s="34" t="s">
        <v>25</v>
      </c>
      <c r="D72" s="28">
        <v>1001304506562</v>
      </c>
      <c r="E72" s="24">
        <v>400</v>
      </c>
      <c r="F72" s="23"/>
      <c r="G72" s="23">
        <f>E72*0.28</f>
        <v>112.00000000000001</v>
      </c>
      <c r="H72" s="14"/>
      <c r="I72" s="14"/>
      <c r="J72" s="40"/>
    </row>
    <row r="73" spans="1:10" ht="16.5" customHeight="1" x14ac:dyDescent="0.25">
      <c r="A73" s="79" t="str">
        <f>RIGHT(D73:D183,4)</f>
        <v>6535</v>
      </c>
      <c r="B73" s="27" t="s">
        <v>86</v>
      </c>
      <c r="C73" s="34" t="s">
        <v>25</v>
      </c>
      <c r="D73" s="28">
        <v>1001305196535</v>
      </c>
      <c r="E73" s="24">
        <v>120</v>
      </c>
      <c r="F73" s="23"/>
      <c r="G73" s="23">
        <f>E73*0.35</f>
        <v>42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2800</v>
      </c>
      <c r="F74" s="23">
        <v>0.35</v>
      </c>
      <c r="G74" s="23">
        <f>E74*0.35</f>
        <v>979.99999999999989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160</v>
      </c>
      <c r="F75" s="23">
        <v>0.71250000000000002</v>
      </c>
      <c r="G75" s="23">
        <f>E75*1</f>
        <v>160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280</v>
      </c>
      <c r="F76" s="23">
        <v>0.28000000000000003</v>
      </c>
      <c r="G76" s="23">
        <f>E76*0.28</f>
        <v>78.400000000000006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350</v>
      </c>
      <c r="F79" s="23">
        <v>0.85</v>
      </c>
      <c r="G79" s="23">
        <f>E79*1</f>
        <v>350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120</v>
      </c>
      <c r="F80" s="23"/>
      <c r="G80" s="23">
        <f>E80*0.35</f>
        <v>42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3600</v>
      </c>
      <c r="F81" s="23">
        <v>0.35</v>
      </c>
      <c r="G81" s="23">
        <f>E81*0.35</f>
        <v>1260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420</v>
      </c>
      <c r="F84" s="23">
        <v>0.1</v>
      </c>
      <c r="G84" s="23">
        <f>E84*0.1</f>
        <v>42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200</v>
      </c>
      <c r="F85" s="23">
        <v>0.22</v>
      </c>
      <c r="G85" s="23">
        <f>E85*0.22</f>
        <v>44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100</v>
      </c>
      <c r="F86" s="23">
        <v>0.51249999999999996</v>
      </c>
      <c r="G86" s="23">
        <f>E86*1</f>
        <v>100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400</v>
      </c>
      <c r="F87" s="23">
        <v>0.25</v>
      </c>
      <c r="G87" s="23">
        <f>E87*0.25</f>
        <v>100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600</v>
      </c>
      <c r="F88" s="23">
        <v>0.12</v>
      </c>
      <c r="G88" s="23">
        <f>E88*0.12</f>
        <v>72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4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4"/>
        <v>5483</v>
      </c>
      <c r="B90" s="27" t="s">
        <v>103</v>
      </c>
      <c r="C90" s="34" t="s">
        <v>25</v>
      </c>
      <c r="D90" s="28">
        <v>1001062505483</v>
      </c>
      <c r="E90" s="24">
        <v>800</v>
      </c>
      <c r="F90" s="23">
        <v>0.25</v>
      </c>
      <c r="G90" s="23">
        <f>E90*0.25</f>
        <v>200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4"/>
        <v>6453</v>
      </c>
      <c r="B91" s="27" t="s">
        <v>104</v>
      </c>
      <c r="C91" s="34" t="s">
        <v>25</v>
      </c>
      <c r="D91" s="28">
        <v>1001202506453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4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4"/>
        <v>4614</v>
      </c>
      <c r="B93" s="29" t="s">
        <v>106</v>
      </c>
      <c r="C93" s="33" t="s">
        <v>23</v>
      </c>
      <c r="D93" s="30">
        <v>1001092444614</v>
      </c>
      <c r="E93" s="24">
        <v>70</v>
      </c>
      <c r="F93" s="23">
        <v>1.5249999999999999</v>
      </c>
      <c r="G93" s="23">
        <f>E93*1</f>
        <v>70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4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120</v>
      </c>
      <c r="F95" s="23">
        <v>0.4</v>
      </c>
      <c r="G95" s="23">
        <f>E95*0.4</f>
        <v>48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90</v>
      </c>
      <c r="F97" s="82"/>
      <c r="G97" s="23">
        <f>E97*0.1</f>
        <v>9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60</v>
      </c>
      <c r="F98" s="82"/>
      <c r="G98" s="23">
        <f>E98*0.15</f>
        <v>9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80</v>
      </c>
      <c r="F99" s="82"/>
      <c r="G99" s="23">
        <f>E99*0.1</f>
        <v>8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120</v>
      </c>
      <c r="F100" s="23">
        <v>0.3</v>
      </c>
      <c r="G100" s="23">
        <f>E100*0.3</f>
        <v>36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5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5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5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5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5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5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5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5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>6004</v>
      </c>
      <c r="B115" s="48" t="s">
        <v>128</v>
      </c>
      <c r="C115" s="37" t="s">
        <v>25</v>
      </c>
      <c r="D115" s="69" t="s">
        <v>129</v>
      </c>
      <c r="E115" s="24">
        <v>100</v>
      </c>
      <c r="F115" s="23">
        <v>1</v>
      </c>
      <c r="G115" s="23">
        <f>E115*1</f>
        <v>100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5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5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34120</v>
      </c>
      <c r="F118" s="17">
        <f>SUM(F10:F117)</f>
        <v>39.732916666666668</v>
      </c>
      <c r="G118" s="17">
        <f>SUM(G11:G117)</f>
        <v>15786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showInputMessage="1" showErrorMessage="1" sqref="B111">
      <formula1>40</formula1>
    </dataValidation>
    <dataValidation type="textLength" operator="equal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142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94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144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2023-11-08T11:07:31Z</dcterms:modified>
</cp:coreProperties>
</file>