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480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G58" i="1"/>
  <c r="A58" i="1"/>
  <c r="G57" i="1"/>
  <c r="G56" i="1"/>
  <c r="A56" i="1"/>
  <c r="G55" i="1"/>
  <c r="G54" i="1"/>
  <c r="G53" i="1"/>
  <c r="G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4" i="1" l="1"/>
</calcChain>
</file>

<file path=xl/sharedStrings.xml><?xml version="1.0" encoding="utf-8"?>
<sst xmlns="http://schemas.openxmlformats.org/spreadsheetml/2006/main" count="325" uniqueCount="155">
  <si>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</si>
  <si>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</si>
  <si>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</si>
  <si>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</si>
  <si>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</si>
  <si>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</si>
  <si>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</si>
  <si>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</si>
  <si>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</si>
  <si>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</si>
  <si>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</si>
  <si>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</si>
  <si>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</si>
  <si>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</si>
  <si>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</si>
  <si>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</si>
  <si>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</si>
  <si>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</si>
  <si>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</si>
  <si>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</si>
  <si>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</si>
  <si>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</si>
  <si>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</si>
  <si>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</si>
  <si>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</si>
  <si>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</si>
  <si>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</si>
  <si>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</si>
  <si>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</si>
  <si>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</si>
  <si>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</si>
  <si>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</si>
  <si>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</si>
  <si>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</si>
  <si>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</si>
  <si>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</si>
  <si>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</si>
  <si>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</si>
  <si>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</si>
  <si>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</si>
  <si>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</si>
  <si>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</si>
  <si>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</si>
  <si>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</si>
  <si>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</si>
  <si>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</si>
  <si>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</si>
  <si>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</si>
  <si>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</si>
  <si>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</si>
  <si>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</si>
  <si>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</si>
  <si>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</si>
  <si>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</si>
  <si>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</si>
  <si>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</si>
  <si>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</si>
  <si>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</si>
  <si>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</si>
  <si>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</si>
  <si>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</si>
  <si>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</si>
  <si>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</si>
  <si>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</si>
  <si>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</si>
  <si>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</si>
  <si>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</si>
  <si>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</si>
  <si>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</si>
  <si>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</si>
  <si>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</si>
  <si>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</si>
  <si>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</si>
  <si>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</si>
  <si>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</si>
  <si>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45с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</si>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</sst>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48"/>
  <sheetViews>
    <sheetView tabSelected="1" zoomScale="87" zoomScaleNormal="87" workbookViewId="0">
      <pane ySplit="9" topLeftCell="A97" activePane="bottomLeft" state="frozen"/>
      <selection pane="bottomLeft" activeCell="E124" sqref="E12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3.85546875" customWidth="1"/>
    <col min="13" max="13" width="18.5703125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45246</v>
      </c>
      <c r="E3" s="7" t="s">
        <v>3</v>
      </c>
      <c r="F3" s="100"/>
      <c r="G3" s="104">
        <v>45249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s="15" customFormat="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K11" s="85"/>
    </row>
    <row r="12" spans="1:11" s="15" customFormat="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</row>
    <row r="13" spans="1:11" s="15" customFormat="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</row>
    <row r="14" spans="1:11" s="15" customFormat="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  <c r="K14" s="85"/>
    </row>
    <row r="15" spans="1:11" s="15" customFormat="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  <c r="K15" s="85"/>
    </row>
    <row r="16" spans="1:11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</row>
    <row r="17" spans="1:11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200</v>
      </c>
      <c r="F17" s="23"/>
      <c r="G17" s="23">
        <f>E17*0.45</f>
        <v>90</v>
      </c>
      <c r="H17" s="14"/>
      <c r="I17" s="14"/>
      <c r="J17" s="40"/>
      <c r="K17" s="85"/>
    </row>
    <row r="18" spans="1:11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280</v>
      </c>
      <c r="F18" s="23"/>
      <c r="G18" s="23">
        <f>E18*0.35</f>
        <v>98</v>
      </c>
      <c r="H18" s="14"/>
      <c r="I18" s="14"/>
      <c r="J18" s="40"/>
      <c r="K18" s="85"/>
    </row>
    <row r="19" spans="1:11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50</v>
      </c>
      <c r="F19" s="23"/>
      <c r="G19" s="23">
        <f>E19*1</f>
        <v>50</v>
      </c>
      <c r="H19" s="14"/>
      <c r="I19" s="14"/>
      <c r="J19" s="40"/>
      <c r="K19" s="85"/>
    </row>
    <row r="20" spans="1:11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200</v>
      </c>
      <c r="F20" s="23"/>
      <c r="G20" s="23">
        <f>E20*0.45</f>
        <v>90</v>
      </c>
      <c r="H20" s="14"/>
      <c r="I20" s="14"/>
      <c r="J20" s="40"/>
      <c r="K20" s="85"/>
    </row>
    <row r="21" spans="1:11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1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400</v>
      </c>
      <c r="F22" s="23">
        <v>0.4</v>
      </c>
      <c r="G22" s="23">
        <f>E22*0.4</f>
        <v>160</v>
      </c>
      <c r="H22" s="14">
        <v>3.2</v>
      </c>
      <c r="I22" s="14">
        <v>60</v>
      </c>
      <c r="J22" s="40"/>
    </row>
    <row r="23" spans="1:11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1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1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1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10</v>
      </c>
      <c r="F26" s="23">
        <v>2</v>
      </c>
      <c r="G26" s="23">
        <f>E26*1</f>
        <v>10</v>
      </c>
      <c r="H26" s="14">
        <v>4</v>
      </c>
      <c r="I26" s="14">
        <v>60</v>
      </c>
      <c r="J26" s="40"/>
    </row>
    <row r="27" spans="1:11" ht="16.5" customHeight="1" x14ac:dyDescent="0.25">
      <c r="A27" s="79" t="str">
        <f>RIGHT(D27:D138,4)</f>
        <v>5247</v>
      </c>
      <c r="B27" s="27" t="s">
        <v>40</v>
      </c>
      <c r="C27" s="31" t="s">
        <v>23</v>
      </c>
      <c r="D27" s="28">
        <v>1001010855247</v>
      </c>
      <c r="E27" s="24">
        <v>30</v>
      </c>
      <c r="F27" s="23">
        <v>1.48</v>
      </c>
      <c r="G27" s="23">
        <f>E27*1</f>
        <v>30</v>
      </c>
      <c r="H27" s="14">
        <v>2.96</v>
      </c>
      <c r="I27" s="14">
        <v>30</v>
      </c>
      <c r="J27" s="40"/>
    </row>
    <row r="28" spans="1:11" ht="16.5" customHeight="1" x14ac:dyDescent="0.25">
      <c r="A28" s="79" t="str">
        <f>RIGHT(D28:D139,4)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1" ht="16.5" customHeight="1" x14ac:dyDescent="0.25">
      <c r="A29" s="79" t="str">
        <f>RIGHT(D29:D141,4)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1" ht="16.5" customHeight="1" x14ac:dyDescent="0.25">
      <c r="A30" s="79" t="str">
        <f>RIGHT(D30:D142,4)</f>
        <v>6392</v>
      </c>
      <c r="B30" s="27" t="s">
        <v>43</v>
      </c>
      <c r="C30" s="34" t="s">
        <v>25</v>
      </c>
      <c r="D30" s="28">
        <v>1001012566392</v>
      </c>
      <c r="E30" s="24">
        <v>1000</v>
      </c>
      <c r="F30" s="23">
        <v>0.4</v>
      </c>
      <c r="G30" s="23">
        <f>E30*0.4</f>
        <v>400</v>
      </c>
      <c r="H30" s="14">
        <v>3.2</v>
      </c>
      <c r="I30" s="14">
        <v>60</v>
      </c>
      <c r="J30" s="40"/>
    </row>
    <row r="31" spans="1:11" ht="16.5" customHeight="1" x14ac:dyDescent="0.25">
      <c r="A31" s="79" t="str">
        <f>RIGHT(D31:D144,4)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1" ht="16.5" customHeight="1" x14ac:dyDescent="0.25">
      <c r="A32" s="99">
        <v>6158</v>
      </c>
      <c r="B32" s="27" t="s">
        <v>45</v>
      </c>
      <c r="C32" s="34" t="s">
        <v>25</v>
      </c>
      <c r="D32" s="28">
        <v>1001014486158</v>
      </c>
      <c r="E32" s="24">
        <v>120</v>
      </c>
      <c r="F32" s="23">
        <v>0.4</v>
      </c>
      <c r="G32" s="23">
        <f>E32*0.4</f>
        <v>48</v>
      </c>
      <c r="H32" s="14"/>
      <c r="I32" s="14">
        <v>60</v>
      </c>
      <c r="J32" s="40"/>
    </row>
    <row r="33" spans="1:11" ht="16.5" customHeight="1" x14ac:dyDescent="0.25">
      <c r="A33" s="99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9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RIGHT(D35:D145,4)</f>
        <v>6353</v>
      </c>
      <c r="B35" s="27" t="s">
        <v>48</v>
      </c>
      <c r="C35" s="34" t="s">
        <v>25</v>
      </c>
      <c r="D35" s="28">
        <v>1001012506353</v>
      </c>
      <c r="E35" s="24">
        <v>0</v>
      </c>
      <c r="F35" s="23">
        <v>0.4</v>
      </c>
      <c r="G35" s="23">
        <f>E35*0.4</f>
        <v>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RIGHT(D36:D146,4)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RIGHT(D37:D148,4)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5"/>
    </row>
    <row r="38" spans="1:11" s="94" customFormat="1" ht="16.5" customHeight="1" x14ac:dyDescent="0.25">
      <c r="A38" s="86" t="str">
        <f>RIGHT(D38:D148,4)</f>
        <v>6517</v>
      </c>
      <c r="B38" s="87" t="s">
        <v>51</v>
      </c>
      <c r="C38" s="88" t="s">
        <v>23</v>
      </c>
      <c r="D38" s="89">
        <v>1001024636517</v>
      </c>
      <c r="E38" s="24">
        <v>0</v>
      </c>
      <c r="F38" s="91"/>
      <c r="G38" s="91">
        <f>E38*1</f>
        <v>0</v>
      </c>
      <c r="H38" s="92"/>
      <c r="I38" s="92"/>
      <c r="J38" s="92"/>
      <c r="K38" s="93"/>
    </row>
    <row r="39" spans="1:11" s="15" customFormat="1" ht="16.5" customHeight="1" x14ac:dyDescent="0.25">
      <c r="A39" s="79" t="str">
        <f>RIGHT(D39:D149,4)</f>
        <v>6438</v>
      </c>
      <c r="B39" s="27" t="s">
        <v>52</v>
      </c>
      <c r="C39" s="34" t="s">
        <v>25</v>
      </c>
      <c r="D39" s="28">
        <v>1001024636438</v>
      </c>
      <c r="E39" s="24">
        <v>80</v>
      </c>
      <c r="F39" s="23"/>
      <c r="G39" s="23">
        <f>E39*0.3</f>
        <v>24</v>
      </c>
      <c r="H39" s="14"/>
      <c r="I39" s="14"/>
      <c r="J39" s="40"/>
      <c r="K39" s="85"/>
    </row>
    <row r="40" spans="1:11" s="15" customFormat="1" ht="16.5" customHeight="1" x14ac:dyDescent="0.25">
      <c r="A40" s="79" t="str">
        <f>RIGHT(D40:D151,4)</f>
        <v>6589</v>
      </c>
      <c r="B40" s="27" t="s">
        <v>53</v>
      </c>
      <c r="C40" s="34" t="s">
        <v>25</v>
      </c>
      <c r="D40" s="28">
        <v>1001020836589</v>
      </c>
      <c r="E40" s="24">
        <v>100</v>
      </c>
      <c r="F40" s="23"/>
      <c r="G40" s="23">
        <f>E40*0.41</f>
        <v>41</v>
      </c>
      <c r="H40" s="14"/>
      <c r="I40" s="14"/>
      <c r="J40" s="40"/>
      <c r="K40" s="85"/>
    </row>
    <row r="41" spans="1:11" ht="16.5" customHeight="1" x14ac:dyDescent="0.25">
      <c r="A41" s="79" t="str">
        <f>RIGHT(D41:D156,4)</f>
        <v>6123</v>
      </c>
      <c r="B41" s="27" t="s">
        <v>54</v>
      </c>
      <c r="C41" s="32" t="s">
        <v>23</v>
      </c>
      <c r="D41" s="28">
        <v>1001024976123</v>
      </c>
      <c r="E41" s="24">
        <v>0</v>
      </c>
      <c r="F41" s="23"/>
      <c r="G41" s="23">
        <f>E41*1</f>
        <v>0</v>
      </c>
      <c r="H41" s="14"/>
      <c r="I41" s="14"/>
      <c r="J41" s="40"/>
    </row>
    <row r="42" spans="1:11" ht="16.5" customHeight="1" x14ac:dyDescent="0.25">
      <c r="A42" s="79" t="str">
        <f>RIGHT(D42:D159,4)</f>
        <v>6042</v>
      </c>
      <c r="B42" s="27" t="s">
        <v>55</v>
      </c>
      <c r="C42" s="34" t="s">
        <v>25</v>
      </c>
      <c r="D42" s="28">
        <v>1001024906042</v>
      </c>
      <c r="E42" s="24">
        <v>200</v>
      </c>
      <c r="F42" s="23">
        <v>0.4</v>
      </c>
      <c r="G42" s="23">
        <f>E42*0.4</f>
        <v>80</v>
      </c>
      <c r="H42" s="14">
        <v>3.2</v>
      </c>
      <c r="I42" s="14">
        <v>45</v>
      </c>
      <c r="J42" s="40"/>
    </row>
    <row r="43" spans="1:11" s="94" customFormat="1" ht="16.5" customHeight="1" x14ac:dyDescent="0.25">
      <c r="A43" s="86" t="str">
        <f>RIGHT(D43:D160,4)</f>
        <v>6041</v>
      </c>
      <c r="B43" s="87" t="s">
        <v>56</v>
      </c>
      <c r="C43" s="98" t="s">
        <v>23</v>
      </c>
      <c r="D43" s="89">
        <v>6041</v>
      </c>
      <c r="E43" s="24">
        <v>0</v>
      </c>
      <c r="F43" s="91">
        <v>2.125</v>
      </c>
      <c r="G43" s="91">
        <f>E43*1</f>
        <v>0</v>
      </c>
      <c r="H43" s="92">
        <v>4.25</v>
      </c>
      <c r="I43" s="92">
        <v>45</v>
      </c>
      <c r="J43" s="92"/>
      <c r="K43" s="93"/>
    </row>
    <row r="44" spans="1:11" ht="16.5" customHeight="1" x14ac:dyDescent="0.25">
      <c r="A44" s="79" t="str">
        <f>RIGHT(D44:D161,4)</f>
        <v>6227</v>
      </c>
      <c r="B44" s="27" t="s">
        <v>57</v>
      </c>
      <c r="C44" s="34" t="s">
        <v>25</v>
      </c>
      <c r="D44" s="28">
        <v>1001020966227</v>
      </c>
      <c r="E44" s="24">
        <v>200</v>
      </c>
      <c r="F44" s="23"/>
      <c r="G44" s="23">
        <f>E44*0.6</f>
        <v>120</v>
      </c>
      <c r="H44" s="14"/>
      <c r="I44" s="14"/>
      <c r="J44" s="40"/>
    </row>
    <row r="45" spans="1:11" ht="16.5" customHeight="1" x14ac:dyDescent="0.25">
      <c r="A45" s="79" t="str">
        <f>RIGHT(D45:D162,4)</f>
        <v>5981</v>
      </c>
      <c r="B45" s="27" t="s">
        <v>58</v>
      </c>
      <c r="C45" s="31" t="s">
        <v>23</v>
      </c>
      <c r="D45" s="28">
        <v>1001020965981</v>
      </c>
      <c r="E45" s="24">
        <v>100</v>
      </c>
      <c r="F45" s="23"/>
      <c r="G45" s="23">
        <f>E45*1</f>
        <v>100</v>
      </c>
      <c r="H45" s="14"/>
      <c r="I45" s="14"/>
      <c r="J45" s="40"/>
    </row>
    <row r="46" spans="1:11" s="15" customFormat="1" ht="16.5" customHeight="1" x14ac:dyDescent="0.25">
      <c r="A46" s="99">
        <v>6303</v>
      </c>
      <c r="B46" s="71" t="s">
        <v>59</v>
      </c>
      <c r="C46" s="31" t="s">
        <v>23</v>
      </c>
      <c r="D46" s="28">
        <v>1001022726303</v>
      </c>
      <c r="E46" s="24">
        <v>0</v>
      </c>
      <c r="F46" s="23">
        <v>1.0666666666666671</v>
      </c>
      <c r="G46" s="23">
        <f>E46*1</f>
        <v>0</v>
      </c>
      <c r="H46" s="14">
        <v>3.2</v>
      </c>
      <c r="I46" s="14">
        <v>45</v>
      </c>
      <c r="J46" s="40"/>
      <c r="K46" s="85"/>
    </row>
    <row r="47" spans="1:11" ht="16.5" customHeight="1" x14ac:dyDescent="0.25">
      <c r="A47" s="99">
        <v>6726</v>
      </c>
      <c r="B47" s="46" t="s">
        <v>60</v>
      </c>
      <c r="C47" s="34" t="s">
        <v>25</v>
      </c>
      <c r="D47" s="28">
        <v>1001022466726</v>
      </c>
      <c r="E47" s="24">
        <v>500</v>
      </c>
      <c r="F47" s="23">
        <v>0.45</v>
      </c>
      <c r="G47" s="23">
        <f>E47*0.41</f>
        <v>205</v>
      </c>
      <c r="H47" s="14">
        <v>4.5</v>
      </c>
      <c r="I47" s="14">
        <v>45</v>
      </c>
      <c r="J47" s="40"/>
    </row>
    <row r="48" spans="1:11" ht="16.5" customHeight="1" x14ac:dyDescent="0.25">
      <c r="A48" s="79" t="str">
        <f>RIGHT(D48:D165,4)</f>
        <v>5820</v>
      </c>
      <c r="B48" s="46" t="s">
        <v>61</v>
      </c>
      <c r="C48" s="31" t="s">
        <v>23</v>
      </c>
      <c r="D48" s="28">
        <v>1001022465820</v>
      </c>
      <c r="E48" s="24">
        <v>30</v>
      </c>
      <c r="F48" s="23"/>
      <c r="G48" s="23">
        <f>E48*1</f>
        <v>30</v>
      </c>
      <c r="H48" s="14"/>
      <c r="I48" s="14">
        <v>45</v>
      </c>
      <c r="J48" s="40"/>
    </row>
    <row r="49" spans="1:11" ht="16.5" customHeight="1" x14ac:dyDescent="0.25">
      <c r="A49" s="79" t="str">
        <f>RIGHT(D49:D166,4)</f>
        <v>6590</v>
      </c>
      <c r="B49" s="46" t="s">
        <v>62</v>
      </c>
      <c r="C49" s="34" t="s">
        <v>25</v>
      </c>
      <c r="D49" s="28">
        <v>1001020846590</v>
      </c>
      <c r="E49" s="24">
        <v>400</v>
      </c>
      <c r="F49" s="23"/>
      <c r="G49" s="23">
        <f>E49*0.41</f>
        <v>164</v>
      </c>
      <c r="H49" s="14"/>
      <c r="I49" s="14"/>
      <c r="J49" s="40"/>
    </row>
    <row r="50" spans="1:11" ht="16.5" customHeight="1" x14ac:dyDescent="0.25">
      <c r="A50" s="99" t="str">
        <f>RIGHT(D50:D167,4)</f>
        <v>6563</v>
      </c>
      <c r="B50" s="46" t="s">
        <v>63</v>
      </c>
      <c r="C50" s="31" t="s">
        <v>23</v>
      </c>
      <c r="D50" s="28">
        <v>1001020846563</v>
      </c>
      <c r="E50" s="24">
        <v>0</v>
      </c>
      <c r="F50" s="23"/>
      <c r="G50" s="23">
        <f>E50*1</f>
        <v>0</v>
      </c>
      <c r="H50" s="14"/>
      <c r="I50" s="14"/>
      <c r="J50" s="40"/>
    </row>
    <row r="51" spans="1:11" ht="16.5" customHeight="1" x14ac:dyDescent="0.25">
      <c r="A51" s="99" t="str">
        <f>RIGHT(D51:D168,4)</f>
        <v>6646</v>
      </c>
      <c r="B51" s="46" t="s">
        <v>64</v>
      </c>
      <c r="C51" s="34" t="s">
        <v>25</v>
      </c>
      <c r="D51" s="28">
        <v>1001020886646</v>
      </c>
      <c r="E51" s="24">
        <v>0</v>
      </c>
      <c r="F51" s="23"/>
      <c r="G51" s="23">
        <f>E51*0.3</f>
        <v>0</v>
      </c>
      <c r="H51" s="14"/>
      <c r="I51" s="14"/>
      <c r="J51" s="40"/>
    </row>
    <row r="52" spans="1:11" ht="16.5" customHeight="1" x14ac:dyDescent="0.25">
      <c r="A52" s="99">
        <v>6144</v>
      </c>
      <c r="B52" s="46" t="s">
        <v>65</v>
      </c>
      <c r="C52" s="34" t="s">
        <v>25</v>
      </c>
      <c r="D52" s="28">
        <v>1001020966144</v>
      </c>
      <c r="E52" s="24">
        <v>0</v>
      </c>
      <c r="F52" s="23">
        <v>0.36</v>
      </c>
      <c r="G52" s="23">
        <f>E52*0.72</f>
        <v>0</v>
      </c>
      <c r="H52" s="14"/>
      <c r="I52" s="14">
        <v>45</v>
      </c>
      <c r="J52" s="40"/>
    </row>
    <row r="53" spans="1:11" ht="16.5" customHeight="1" x14ac:dyDescent="0.25">
      <c r="A53" s="99">
        <v>6722</v>
      </c>
      <c r="B53" s="46" t="s">
        <v>66</v>
      </c>
      <c r="C53" s="34" t="s">
        <v>25</v>
      </c>
      <c r="D53" s="28">
        <v>1001022376722</v>
      </c>
      <c r="E53" s="24">
        <v>500</v>
      </c>
      <c r="F53" s="23">
        <v>0.45</v>
      </c>
      <c r="G53" s="23">
        <f>E53*0.41</f>
        <v>205</v>
      </c>
      <c r="H53" s="14">
        <v>4.5</v>
      </c>
      <c r="I53" s="14">
        <v>45</v>
      </c>
      <c r="J53" s="40"/>
    </row>
    <row r="54" spans="1:11" ht="16.5" customHeight="1" x14ac:dyDescent="0.25">
      <c r="A54" s="99">
        <v>3812</v>
      </c>
      <c r="B54" s="46" t="s">
        <v>67</v>
      </c>
      <c r="C54" s="31" t="s">
        <v>23</v>
      </c>
      <c r="D54" s="28">
        <v>1001022373812</v>
      </c>
      <c r="E54" s="24">
        <v>0</v>
      </c>
      <c r="F54" s="23">
        <v>2.125</v>
      </c>
      <c r="G54" s="23">
        <f>E54*1</f>
        <v>0</v>
      </c>
      <c r="H54" s="14">
        <v>4.25</v>
      </c>
      <c r="I54" s="14">
        <v>45</v>
      </c>
      <c r="J54" s="40"/>
    </row>
    <row r="55" spans="1:11" s="15" customFormat="1" ht="16.5" customHeight="1" x14ac:dyDescent="0.25">
      <c r="A55" s="99">
        <v>6113</v>
      </c>
      <c r="B55" s="27" t="s">
        <v>68</v>
      </c>
      <c r="C55" s="31" t="s">
        <v>23</v>
      </c>
      <c r="D55" s="28">
        <v>1001022376113</v>
      </c>
      <c r="E55" s="24">
        <v>0</v>
      </c>
      <c r="F55" s="23">
        <v>1.033333333333333</v>
      </c>
      <c r="G55" s="23">
        <f>E55*1</f>
        <v>0</v>
      </c>
      <c r="H55" s="14">
        <v>6.2000000000000011</v>
      </c>
      <c r="I55" s="14">
        <v>45</v>
      </c>
      <c r="J55" s="40"/>
      <c r="K55" s="85"/>
    </row>
    <row r="56" spans="1:11" s="15" customFormat="1" ht="16.5" customHeight="1" x14ac:dyDescent="0.25">
      <c r="A56" s="99" t="str">
        <f>RIGHT(D56:D169,4)</f>
        <v>6661</v>
      </c>
      <c r="B56" s="27" t="s">
        <v>69</v>
      </c>
      <c r="C56" s="31" t="s">
        <v>23</v>
      </c>
      <c r="D56" s="28">
        <v>1001022246661</v>
      </c>
      <c r="E56" s="24">
        <v>0</v>
      </c>
      <c r="F56" s="23"/>
      <c r="G56" s="23">
        <f>E56*1</f>
        <v>0</v>
      </c>
      <c r="H56" s="14"/>
      <c r="I56" s="14"/>
      <c r="J56" s="40"/>
      <c r="K56" s="85"/>
    </row>
    <row r="57" spans="1:11" s="15" customFormat="1" ht="16.5" customHeight="1" x14ac:dyDescent="0.25">
      <c r="A57" s="99">
        <v>6713</v>
      </c>
      <c r="B57" s="27" t="s">
        <v>70</v>
      </c>
      <c r="C57" s="36" t="s">
        <v>25</v>
      </c>
      <c r="D57" s="28">
        <v>1001022246713</v>
      </c>
      <c r="E57" s="24">
        <v>200</v>
      </c>
      <c r="F57" s="23"/>
      <c r="G57" s="23">
        <f>E57*0.41</f>
        <v>82</v>
      </c>
      <c r="H57" s="14"/>
      <c r="I57" s="14"/>
      <c r="J57" s="40"/>
      <c r="K57" s="85"/>
    </row>
    <row r="58" spans="1:11" s="15" customFormat="1" ht="16.5" customHeight="1" x14ac:dyDescent="0.25">
      <c r="A58" s="99" t="str">
        <f>RIGHT(D58:D171,4)</f>
        <v>6475</v>
      </c>
      <c r="B58" s="27" t="s">
        <v>71</v>
      </c>
      <c r="C58" s="36" t="s">
        <v>25</v>
      </c>
      <c r="D58" s="28">
        <v>1001025176475</v>
      </c>
      <c r="E58" s="24">
        <v>30</v>
      </c>
      <c r="F58" s="23"/>
      <c r="G58" s="23">
        <f>E58*0.4</f>
        <v>12</v>
      </c>
      <c r="H58" s="14"/>
      <c r="I58" s="14"/>
      <c r="J58" s="40"/>
      <c r="K58" s="85"/>
    </row>
    <row r="59" spans="1:11" s="15" customFormat="1" ht="16.5" customHeight="1" x14ac:dyDescent="0.25">
      <c r="A59" s="99">
        <v>6241</v>
      </c>
      <c r="B59" s="27" t="s">
        <v>72</v>
      </c>
      <c r="C59" s="36" t="s">
        <v>25</v>
      </c>
      <c r="D59" s="28">
        <v>1001025166241</v>
      </c>
      <c r="E59" s="24">
        <v>0</v>
      </c>
      <c r="F59" s="23"/>
      <c r="G59" s="23">
        <f>E59*0.38</f>
        <v>0</v>
      </c>
      <c r="H59" s="14"/>
      <c r="I59" s="14"/>
      <c r="J59" s="40"/>
      <c r="K59" s="85"/>
    </row>
    <row r="60" spans="1:11" ht="16.5" customHeight="1" thickBot="1" x14ac:dyDescent="0.3">
      <c r="A60" s="99" t="str">
        <f t="shared" ref="A60:A65" si="1">RIGHT(D60:D169,4)</f>
        <v>6297</v>
      </c>
      <c r="B60" s="47" t="s">
        <v>73</v>
      </c>
      <c r="C60" s="36" t="s">
        <v>25</v>
      </c>
      <c r="D60" s="28">
        <v>1001022556297</v>
      </c>
      <c r="E60" s="24">
        <v>300</v>
      </c>
      <c r="F60" s="23"/>
      <c r="G60" s="23">
        <f>E60*0.27</f>
        <v>81</v>
      </c>
      <c r="H60" s="14">
        <v>3.24</v>
      </c>
      <c r="I60" s="14">
        <v>45</v>
      </c>
      <c r="J60" s="40"/>
    </row>
    <row r="61" spans="1:11" ht="16.5" customHeight="1" thickTop="1" thickBot="1" x14ac:dyDescent="0.3">
      <c r="A61" s="99" t="str">
        <f t="shared" si="1"/>
        <v/>
      </c>
      <c r="B61" s="75" t="s">
        <v>74</v>
      </c>
      <c r="C61" s="75"/>
      <c r="D61" s="75"/>
      <c r="E61" s="75"/>
      <c r="F61" s="74"/>
      <c r="G61" s="75"/>
      <c r="H61" s="75"/>
      <c r="I61" s="75"/>
      <c r="J61" s="76"/>
    </row>
    <row r="62" spans="1:11" ht="16.5" customHeight="1" thickTop="1" x14ac:dyDescent="0.25">
      <c r="A62" s="99" t="str">
        <f t="shared" si="1"/>
        <v>6606</v>
      </c>
      <c r="B62" s="47" t="s">
        <v>75</v>
      </c>
      <c r="C62" s="31" t="s">
        <v>23</v>
      </c>
      <c r="D62" s="28">
        <v>6606</v>
      </c>
      <c r="E62" s="24">
        <v>30</v>
      </c>
      <c r="F62" s="23">
        <v>1.013333333333333</v>
      </c>
      <c r="G62" s="23">
        <f>E62*1</f>
        <v>30</v>
      </c>
      <c r="H62" s="14">
        <v>3.04</v>
      </c>
      <c r="I62" s="14">
        <v>30</v>
      </c>
      <c r="J62" s="40"/>
    </row>
    <row r="63" spans="1:11" ht="16.5" customHeight="1" x14ac:dyDescent="0.25">
      <c r="A63" s="99" t="str">
        <f t="shared" si="1"/>
        <v>6648</v>
      </c>
      <c r="B63" s="47" t="s">
        <v>76</v>
      </c>
      <c r="C63" s="31" t="s">
        <v>23</v>
      </c>
      <c r="D63" s="28">
        <v>1001031896648</v>
      </c>
      <c r="E63" s="24">
        <v>0</v>
      </c>
      <c r="F63" s="23"/>
      <c r="G63" s="23">
        <f>E63*1</f>
        <v>0</v>
      </c>
      <c r="H63" s="14"/>
      <c r="I63" s="14"/>
      <c r="J63" s="40"/>
    </row>
    <row r="64" spans="1:11" ht="16.5" customHeight="1" x14ac:dyDescent="0.25">
      <c r="A64" s="99" t="str">
        <f t="shared" si="1"/>
        <v>6650</v>
      </c>
      <c r="B64" s="47" t="s">
        <v>77</v>
      </c>
      <c r="C64" s="31" t="s">
        <v>23</v>
      </c>
      <c r="D64" s="28">
        <v>1001035266650</v>
      </c>
      <c r="E64" s="24">
        <v>0</v>
      </c>
      <c r="F64" s="23"/>
      <c r="G64" s="23">
        <f>E64*1</f>
        <v>0</v>
      </c>
      <c r="H64" s="14"/>
      <c r="I64" s="14"/>
      <c r="J64" s="40"/>
    </row>
    <row r="65" spans="1:10" ht="16.5" customHeight="1" x14ac:dyDescent="0.25">
      <c r="A65" s="99" t="str">
        <f t="shared" si="1"/>
        <v>6217</v>
      </c>
      <c r="B65" s="47" t="s">
        <v>78</v>
      </c>
      <c r="C65" s="34" t="s">
        <v>25</v>
      </c>
      <c r="D65" s="28">
        <v>1001035326217</v>
      </c>
      <c r="E65" s="24">
        <v>80</v>
      </c>
      <c r="F65" s="23"/>
      <c r="G65" s="23">
        <f>E65*0.4</f>
        <v>32</v>
      </c>
      <c r="H65" s="14"/>
      <c r="I65" s="14"/>
      <c r="J65" s="40"/>
    </row>
    <row r="66" spans="1:10" ht="16.5" customHeight="1" thickBot="1" x14ac:dyDescent="0.3">
      <c r="A66" s="99" t="str">
        <f>RIGHT(D66:D176,4)</f>
        <v>6527</v>
      </c>
      <c r="B66" s="47" t="s">
        <v>79</v>
      </c>
      <c r="C66" s="31" t="s">
        <v>23</v>
      </c>
      <c r="D66" s="28">
        <v>1001031076527</v>
      </c>
      <c r="E66" s="24">
        <v>50</v>
      </c>
      <c r="F66" s="23">
        <v>1.0166666666666671</v>
      </c>
      <c r="G66" s="23">
        <f>E66*1</f>
        <v>50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9" t="str">
        <f>RIGHT(D67:D177,4)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9" t="str">
        <f>RIGHT(D68:D178,4)</f>
        <v>6666</v>
      </c>
      <c r="B68" s="27" t="s">
        <v>81</v>
      </c>
      <c r="C68" s="34" t="s">
        <v>25</v>
      </c>
      <c r="D68" s="28">
        <v>1001302276666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9" t="str">
        <f>RIGHT(D69:D179,4)</f>
        <v>6658</v>
      </c>
      <c r="B69" s="27" t="s">
        <v>82</v>
      </c>
      <c r="C69" s="34" t="s">
        <v>25</v>
      </c>
      <c r="D69" s="28">
        <v>1001305256658</v>
      </c>
      <c r="E69" s="24">
        <v>40</v>
      </c>
      <c r="F69" s="23"/>
      <c r="G69" s="23">
        <f>E69*0.33</f>
        <v>13.200000000000001</v>
      </c>
      <c r="H69" s="14"/>
      <c r="I69" s="14"/>
      <c r="J69" s="40"/>
    </row>
    <row r="70" spans="1:10" ht="16.5" customHeight="1" x14ac:dyDescent="0.25">
      <c r="A70" s="99" t="str">
        <f>RIGHT(D70:D179,4)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9" t="str">
        <f>RIGHT(D71:D180,4)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9" t="str">
        <f>RIGHT(D72:D182,4)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9" t="str">
        <f>RIGHT(D73:D183,4)</f>
        <v>6683</v>
      </c>
      <c r="B73" s="27" t="s">
        <v>86</v>
      </c>
      <c r="C73" s="34" t="s">
        <v>25</v>
      </c>
      <c r="D73" s="28">
        <v>1001300386683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9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9">
        <v>6302</v>
      </c>
      <c r="B75" s="27" t="s">
        <v>88</v>
      </c>
      <c r="C75" s="34" t="s">
        <v>25</v>
      </c>
      <c r="D75" s="28">
        <v>1001303636302</v>
      </c>
      <c r="E75" s="24">
        <v>80</v>
      </c>
      <c r="F75" s="23"/>
      <c r="G75" s="23">
        <f>E75*0.35</f>
        <v>28</v>
      </c>
      <c r="H75" s="14"/>
      <c r="I75" s="14"/>
      <c r="J75" s="40"/>
    </row>
    <row r="76" spans="1:10" ht="16.5" customHeight="1" x14ac:dyDescent="0.25">
      <c r="A76" s="99" t="str">
        <f>RIGHT(D76:D187,4)</f>
        <v>6684</v>
      </c>
      <c r="B76" s="27" t="s">
        <v>89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9" t="str">
        <f>RIGHT(D77:D188,4)</f>
        <v>6562</v>
      </c>
      <c r="B77" s="27" t="s">
        <v>90</v>
      </c>
      <c r="C77" s="34" t="s">
        <v>25</v>
      </c>
      <c r="D77" s="28">
        <v>1001304506562</v>
      </c>
      <c r="E77" s="24">
        <v>240</v>
      </c>
      <c r="F77" s="23"/>
      <c r="G77" s="23">
        <f>E77*0.28</f>
        <v>67.2</v>
      </c>
      <c r="H77" s="14"/>
      <c r="I77" s="14"/>
      <c r="J77" s="40"/>
    </row>
    <row r="78" spans="1:10" ht="16.5" customHeight="1" x14ac:dyDescent="0.25">
      <c r="A78" s="99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9" t="str">
        <f>RIGHT(D79:D188,4)</f>
        <v>6689</v>
      </c>
      <c r="B79" s="65" t="s">
        <v>92</v>
      </c>
      <c r="C79" s="34" t="s">
        <v>25</v>
      </c>
      <c r="D79" s="28">
        <v>1001303986689</v>
      </c>
      <c r="E79" s="24">
        <v>0</v>
      </c>
      <c r="F79" s="23">
        <v>0.35</v>
      </c>
      <c r="G79" s="23">
        <f>E79*0.35</f>
        <v>0</v>
      </c>
      <c r="H79" s="14">
        <v>2.8</v>
      </c>
      <c r="I79" s="14">
        <v>45</v>
      </c>
      <c r="J79" s="40"/>
    </row>
    <row r="80" spans="1:10" ht="16.5" customHeight="1" x14ac:dyDescent="0.25">
      <c r="A80" s="99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9" t="str">
        <f>RIGHT(D81:D189,4)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9" t="str">
        <f>RIGHT(D82:D190,4)</f>
        <v>6692</v>
      </c>
      <c r="B82" s="65" t="s">
        <v>95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9" t="str">
        <f>RIGHT(D83:D190,4)</f>
        <v>6565</v>
      </c>
      <c r="B83" s="65" t="s">
        <v>96</v>
      </c>
      <c r="C83" s="34" t="s">
        <v>25</v>
      </c>
      <c r="D83" s="28">
        <v>1001305316565</v>
      </c>
      <c r="E83" s="24">
        <v>0</v>
      </c>
      <c r="F83" s="23"/>
      <c r="G83" s="23">
        <f>E83*0.31</f>
        <v>0</v>
      </c>
      <c r="H83" s="14"/>
      <c r="I83" s="14"/>
      <c r="J83" s="40"/>
    </row>
    <row r="84" spans="1:10" ht="16.5" customHeight="1" x14ac:dyDescent="0.25">
      <c r="A84" s="99" t="str">
        <f>RIGHT(D84:D191,4)</f>
        <v>6566</v>
      </c>
      <c r="B84" s="65" t="s">
        <v>97</v>
      </c>
      <c r="C84" s="34" t="s">
        <v>25</v>
      </c>
      <c r="D84" s="28">
        <v>1001305306566</v>
      </c>
      <c r="E84" s="24">
        <v>0</v>
      </c>
      <c r="F84" s="23"/>
      <c r="G84" s="23">
        <f>E84*0.31</f>
        <v>0</v>
      </c>
      <c r="H84" s="14"/>
      <c r="I84" s="14"/>
      <c r="J84" s="40"/>
    </row>
    <row r="85" spans="1:10" ht="16.5" customHeight="1" x14ac:dyDescent="0.25">
      <c r="A85" s="99" t="str">
        <f>RIGHT(D85:D191,4)</f>
        <v>5544</v>
      </c>
      <c r="B85" s="27" t="s">
        <v>98</v>
      </c>
      <c r="C85" s="31" t="s">
        <v>23</v>
      </c>
      <c r="D85" s="28">
        <v>1001051875544</v>
      </c>
      <c r="E85" s="24">
        <v>100</v>
      </c>
      <c r="F85" s="23">
        <v>0.85</v>
      </c>
      <c r="G85" s="23">
        <f>E85*1</f>
        <v>100</v>
      </c>
      <c r="H85" s="14">
        <v>5.0999999999999996</v>
      </c>
      <c r="I85" s="14">
        <v>45</v>
      </c>
      <c r="J85" s="40"/>
    </row>
    <row r="86" spans="1:10" ht="16.5" customHeight="1" x14ac:dyDescent="0.25">
      <c r="A86" s="99">
        <v>6213</v>
      </c>
      <c r="B86" s="27" t="s">
        <v>99</v>
      </c>
      <c r="C86" s="34" t="s">
        <v>25</v>
      </c>
      <c r="D86" s="28">
        <v>1001301876213</v>
      </c>
      <c r="E86" s="24">
        <v>240</v>
      </c>
      <c r="F86" s="23"/>
      <c r="G86" s="23">
        <f>E86*0.35</f>
        <v>84</v>
      </c>
      <c r="H86" s="14"/>
      <c r="I86" s="14"/>
      <c r="J86" s="40"/>
    </row>
    <row r="87" spans="1:10" ht="15.75" customHeight="1" thickBot="1" x14ac:dyDescent="0.3">
      <c r="A87" s="99" t="str">
        <f>RIGHT(D87:D193,4)</f>
        <v>6697</v>
      </c>
      <c r="B87" s="27" t="s">
        <v>100</v>
      </c>
      <c r="C87" s="37" t="s">
        <v>25</v>
      </c>
      <c r="D87" s="28">
        <v>1001301876697</v>
      </c>
      <c r="E87" s="24">
        <v>800</v>
      </c>
      <c r="F87" s="23">
        <v>0.35</v>
      </c>
      <c r="G87" s="23">
        <f>E87*0.35</f>
        <v>280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9" t="str">
        <f>RIGHT(D88:D194,4)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9" t="str">
        <f>RIGHT(D89:D195,4)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9" t="str">
        <f>RIGHT(D90:D196,4)</f>
        <v>6454</v>
      </c>
      <c r="B90" s="27" t="s">
        <v>103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9" t="str">
        <f>RIGHT(D91:D198,4)</f>
        <v>5931</v>
      </c>
      <c r="B91" s="27" t="s">
        <v>104</v>
      </c>
      <c r="C91" s="34" t="s">
        <v>25</v>
      </c>
      <c r="D91" s="28">
        <v>1001060755931</v>
      </c>
      <c r="E91" s="24">
        <v>200</v>
      </c>
      <c r="F91" s="23">
        <v>0.22</v>
      </c>
      <c r="G91" s="23">
        <f>E91*0.22</f>
        <v>44</v>
      </c>
      <c r="H91" s="14">
        <v>1.76</v>
      </c>
      <c r="I91" s="14">
        <v>120</v>
      </c>
      <c r="J91" s="40"/>
    </row>
    <row r="92" spans="1:10" ht="16.5" customHeight="1" x14ac:dyDescent="0.25">
      <c r="A92" s="99" t="str">
        <f>RIGHT(D92:D200,4)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9" t="str">
        <f>RIGHT(D93:D205,4)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9" t="str">
        <f>RIGHT(D94:D206,4)</f>
        <v>5682</v>
      </c>
      <c r="B94" s="27" t="s">
        <v>107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9" t="str">
        <f t="shared" ref="A95:A100" si="2">RIGHT(D95:D209,4)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9" t="str">
        <f t="shared" si="2"/>
        <v>5483</v>
      </c>
      <c r="B96" s="27" t="s">
        <v>109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9" t="str">
        <f t="shared" si="2"/>
        <v>6453</v>
      </c>
      <c r="B97" s="27" t="s">
        <v>110</v>
      </c>
      <c r="C97" s="34" t="s">
        <v>25</v>
      </c>
      <c r="D97" s="28">
        <v>1001202506453</v>
      </c>
      <c r="E97" s="24">
        <v>140</v>
      </c>
      <c r="F97" s="23">
        <v>0.1</v>
      </c>
      <c r="G97" s="23">
        <f>E97*0.1</f>
        <v>14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9" t="str">
        <f t="shared" si="2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9" t="str">
        <f t="shared" si="2"/>
        <v>4614</v>
      </c>
      <c r="B99" s="29" t="s">
        <v>112</v>
      </c>
      <c r="C99" s="33" t="s">
        <v>23</v>
      </c>
      <c r="D99" s="30">
        <v>1001092444614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9" t="str">
        <f t="shared" si="2"/>
        <v>4611</v>
      </c>
      <c r="B100" s="29" t="s">
        <v>113</v>
      </c>
      <c r="C100" s="38" t="s">
        <v>25</v>
      </c>
      <c r="D100" s="83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thickBot="1" x14ac:dyDescent="0.3">
      <c r="A101" s="99" t="str">
        <f>RIGHT(D101:D214,4)</f>
        <v>3215</v>
      </c>
      <c r="B101" s="27" t="s">
        <v>114</v>
      </c>
      <c r="C101" s="38" t="s">
        <v>25</v>
      </c>
      <c r="D101" s="52">
        <v>1001094053215</v>
      </c>
      <c r="E101" s="24">
        <v>80</v>
      </c>
      <c r="F101" s="23">
        <v>0.4</v>
      </c>
      <c r="G101" s="23">
        <f>E101*0.4</f>
        <v>32</v>
      </c>
      <c r="H101" s="14">
        <v>3.2</v>
      </c>
      <c r="I101" s="14">
        <v>60</v>
      </c>
      <c r="J101" s="40"/>
    </row>
    <row r="102" spans="1:10" ht="16.5" customHeight="1" thickTop="1" thickBot="1" x14ac:dyDescent="0.3">
      <c r="A102" s="9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5.75" customHeight="1" thickTop="1" x14ac:dyDescent="0.25">
      <c r="A103" s="99" t="str">
        <f>RIGHT(D103:D219,4)</f>
        <v>6450</v>
      </c>
      <c r="B103" s="48" t="s">
        <v>116</v>
      </c>
      <c r="C103" s="36" t="s">
        <v>25</v>
      </c>
      <c r="D103" s="28">
        <v>1001233296450</v>
      </c>
      <c r="E103" s="24">
        <v>150</v>
      </c>
      <c r="F103" s="82"/>
      <c r="G103" s="23">
        <f>E103*0.1</f>
        <v>15</v>
      </c>
      <c r="H103" s="14"/>
      <c r="I103" s="14">
        <v>30</v>
      </c>
      <c r="J103" s="40"/>
    </row>
    <row r="104" spans="1:10" x14ac:dyDescent="0.25">
      <c r="A104" s="99" t="str">
        <f>RIGHT(D104:D221,4)</f>
        <v>6279</v>
      </c>
      <c r="B104" s="48" t="s">
        <v>117</v>
      </c>
      <c r="C104" s="36" t="s">
        <v>25</v>
      </c>
      <c r="D104" s="28">
        <v>1001220286279</v>
      </c>
      <c r="E104" s="24">
        <v>0</v>
      </c>
      <c r="F104" s="82"/>
      <c r="G104" s="23">
        <f>E104*0.15</f>
        <v>0</v>
      </c>
      <c r="H104" s="14"/>
      <c r="I104" s="14"/>
      <c r="J104" s="40"/>
    </row>
    <row r="105" spans="1:10" x14ac:dyDescent="0.25">
      <c r="A105" s="99" t="str">
        <f>RIGHT(D105:D222,4)</f>
        <v>6448</v>
      </c>
      <c r="B105" s="48" t="s">
        <v>118</v>
      </c>
      <c r="C105" s="36" t="s">
        <v>25</v>
      </c>
      <c r="D105" s="28">
        <v>1001234146448</v>
      </c>
      <c r="E105" s="24">
        <v>50</v>
      </c>
      <c r="F105" s="82"/>
      <c r="G105" s="23">
        <f>E105*0.1</f>
        <v>5</v>
      </c>
      <c r="H105" s="14"/>
      <c r="I105" s="14"/>
      <c r="J105" s="40"/>
    </row>
    <row r="106" spans="1:10" ht="16.5" customHeight="1" thickBot="1" x14ac:dyDescent="0.3">
      <c r="A106" s="99" t="str">
        <f>RIGHT(D106:D220,4)</f>
        <v>6281</v>
      </c>
      <c r="B106" s="48" t="s">
        <v>119</v>
      </c>
      <c r="C106" s="36" t="s">
        <v>25</v>
      </c>
      <c r="D106" s="28">
        <v>1001082576281</v>
      </c>
      <c r="E106" s="24">
        <v>0</v>
      </c>
      <c r="F106" s="23">
        <v>0.3</v>
      </c>
      <c r="G106" s="23">
        <f>E106*0.3</f>
        <v>0</v>
      </c>
      <c r="H106" s="14">
        <v>1.8</v>
      </c>
      <c r="I106" s="14">
        <v>30</v>
      </c>
      <c r="J106" s="40"/>
    </row>
    <row r="107" spans="1:10" ht="16.5" customHeight="1" thickTop="1" thickBot="1" x14ac:dyDescent="0.3">
      <c r="A107" s="99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9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9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9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9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9" t="str">
        <f t="shared" ref="A112:A123" si="3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9" t="str">
        <f t="shared" si="3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9" t="str">
        <f t="shared" si="3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3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4" customFormat="1" ht="16.5" customHeight="1" thickTop="1" thickBot="1" x14ac:dyDescent="0.3">
      <c r="A116" s="86" t="str">
        <f t="shared" si="3"/>
        <v>4956</v>
      </c>
      <c r="B116" s="95" t="s">
        <v>129</v>
      </c>
      <c r="C116" s="96" t="s">
        <v>25</v>
      </c>
      <c r="D116" s="89">
        <v>1002133974956</v>
      </c>
      <c r="E116" s="90">
        <v>0</v>
      </c>
      <c r="F116" s="91">
        <v>0.42</v>
      </c>
      <c r="G116" s="91">
        <f>E116*0.42</f>
        <v>0</v>
      </c>
      <c r="H116" s="92">
        <v>4.2</v>
      </c>
      <c r="I116" s="97">
        <v>120</v>
      </c>
      <c r="J116" s="92"/>
      <c r="K116" s="93"/>
    </row>
    <row r="117" spans="1:11" ht="16.5" customHeight="1" thickTop="1" x14ac:dyDescent="0.25">
      <c r="A117" s="79" t="str">
        <f t="shared" si="3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3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3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3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3"/>
        <v>6004</v>
      </c>
      <c r="B121" s="48" t="s">
        <v>134</v>
      </c>
      <c r="C121" s="37" t="s">
        <v>25</v>
      </c>
      <c r="D121" s="69" t="s">
        <v>135</v>
      </c>
      <c r="E121" s="24">
        <v>50</v>
      </c>
      <c r="F121" s="23">
        <v>1</v>
      </c>
      <c r="G121" s="23">
        <f>E121*1</f>
        <v>50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3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3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7350</v>
      </c>
      <c r="F124" s="17">
        <f>SUM(F10:F123)</f>
        <v>42.872916666666661</v>
      </c>
      <c r="G124" s="17">
        <f>SUM(G11:G123)</f>
        <v>3006.3999999999996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141</v>
      </c>
      <c r="C2" s="84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4"/>
    </row>
    <row r="8" spans="2:3" x14ac:dyDescent="0.25">
      <c r="B8" s="27" t="s">
        <v>36</v>
      </c>
    </row>
    <row r="9" spans="2:3" x14ac:dyDescent="0.25">
      <c r="B9" s="81" t="s">
        <v>113</v>
      </c>
      <c r="C9" s="84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144</v>
      </c>
      <c r="C21" s="84"/>
    </row>
    <row r="22" spans="2:3" x14ac:dyDescent="0.25">
      <c r="B22" s="68" t="s">
        <v>145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146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147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148</v>
      </c>
    </row>
    <row r="36" spans="2:3" x14ac:dyDescent="0.25">
      <c r="B36" s="27" t="s">
        <v>54</v>
      </c>
    </row>
    <row r="37" spans="2:3" x14ac:dyDescent="0.25">
      <c r="B37" s="81" t="s">
        <v>117</v>
      </c>
      <c r="C37" s="84"/>
    </row>
    <row r="38" spans="2:3" x14ac:dyDescent="0.25">
      <c r="B38" s="67" t="s">
        <v>119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118</v>
      </c>
      <c r="C54" s="62"/>
    </row>
    <row r="55" spans="2:3" x14ac:dyDescent="0.25">
      <c r="B55" s="81" t="s">
        <v>116</v>
      </c>
      <c r="C55" s="84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149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150</v>
      </c>
      <c r="C60" s="84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51</v>
      </c>
      <c r="C63" s="84"/>
    </row>
    <row r="64" spans="2:3" x14ac:dyDescent="0.25">
      <c r="B64" s="56" t="s">
        <v>79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4"/>
    </row>
    <row r="73" spans="2:3" x14ac:dyDescent="0.25">
      <c r="B73" s="81" t="s">
        <v>91</v>
      </c>
      <c r="C73" s="84"/>
    </row>
    <row r="74" spans="2:3" x14ac:dyDescent="0.25">
      <c r="B74" s="81" t="s">
        <v>90</v>
      </c>
      <c r="C74" s="84"/>
    </row>
    <row r="75" spans="2:3" x14ac:dyDescent="0.25">
      <c r="B75" s="81" t="s">
        <v>151</v>
      </c>
      <c r="C75" s="84"/>
    </row>
    <row r="76" spans="2:3" x14ac:dyDescent="0.25">
      <c r="B76" s="61" t="s">
        <v>152</v>
      </c>
      <c r="C76" s="62"/>
    </row>
    <row r="77" spans="2:3" x14ac:dyDescent="0.25">
      <c r="B77" s="61" t="s">
        <v>153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77</v>
      </c>
      <c r="C83" s="62"/>
    </row>
    <row r="84" spans="2:4" x14ac:dyDescent="0.25">
      <c r="B84" s="61" t="s">
        <v>154</v>
      </c>
      <c r="C84" s="62"/>
    </row>
    <row r="85" spans="2:4" x14ac:dyDescent="0.25">
      <c r="B85" s="61" t="s">
        <v>97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2023-11-14T11:48:11Z</dcterms:modified>
</cp:coreProperties>
</file>