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8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<sst xmlns="http://schemas.openxmlformats.org/spreadsheetml/2006/main" count="321" uniqueCount="157">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</sst>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0" customWidth="1"/>
    <col min="13" max="13" width="18.5703125" style="100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1">
        <v>45264</v>
      </c>
      <c r="E3" s="7" t="s">
        <v>3</v>
      </c>
      <c r="F3" s="101"/>
      <c r="G3" s="105">
        <v>45267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320</v>
      </c>
      <c r="F15" s="23">
        <v>0.4</v>
      </c>
      <c r="G15" s="23">
        <f>E15*0.4</f>
        <v>128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4200</v>
      </c>
      <c r="F22" s="23">
        <v>0.4</v>
      </c>
      <c r="G22" s="23">
        <f>E22*0.4</f>
        <v>1680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600</v>
      </c>
      <c r="F30" s="23">
        <v>0.4</v>
      </c>
      <c r="G30" s="23">
        <f>E30*0.4</f>
        <v>240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400</v>
      </c>
      <c r="F32" s="23">
        <v>0.4</v>
      </c>
      <c r="G32" s="23">
        <f>E32*0.4</f>
        <v>160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30</v>
      </c>
      <c r="F37" s="23"/>
      <c r="G37" s="23">
        <f>E37*1</f>
        <v>30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RIGHT(D38:D146,4)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RIGHT(D39:D147,4)</f>
        <v>6438</v>
      </c>
      <c r="B39" s="27" t="s">
        <v>52</v>
      </c>
      <c r="C39" s="34" t="s">
        <v>25</v>
      </c>
      <c r="D39" s="28">
        <v>1001024636438</v>
      </c>
      <c r="E39" s="24">
        <v>240</v>
      </c>
      <c r="F39" s="23"/>
      <c r="G39" s="23">
        <f>E39*0.3</f>
        <v>72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RIGHT(D40:D149,4)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RIGHT(D41:D154,4)</f>
        <v>6123</v>
      </c>
      <c r="B41" s="27" t="s">
        <v>54</v>
      </c>
      <c r="C41" s="32" t="s">
        <v>23</v>
      </c>
      <c r="D41" s="28">
        <v>1001024976123</v>
      </c>
      <c r="E41" s="24">
        <v>200</v>
      </c>
      <c r="F41" s="23"/>
      <c r="G41" s="23">
        <f>E41*1</f>
        <v>200</v>
      </c>
      <c r="H41" s="14"/>
      <c r="I41" s="14"/>
      <c r="J41" s="40"/>
    </row>
    <row r="42" spans="1:11" ht="16.5" customHeight="1" x14ac:dyDescent="0.25">
      <c r="A42" s="79" t="str">
        <f>RIGHT(D42:D157,4)</f>
        <v>6042</v>
      </c>
      <c r="B42" s="27" t="s">
        <v>55</v>
      </c>
      <c r="C42" s="34" t="s">
        <v>25</v>
      </c>
      <c r="D42" s="28">
        <v>1001024906042</v>
      </c>
      <c r="E42" s="24">
        <v>480</v>
      </c>
      <c r="F42" s="23">
        <v>0.4</v>
      </c>
      <c r="G42" s="23">
        <f>E42*0.4</f>
        <v>192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RIGHT(D43:D158,4)</f>
        <v>6041</v>
      </c>
      <c r="B43" s="87" t="s">
        <v>56</v>
      </c>
      <c r="C43" s="98" t="s">
        <v>23</v>
      </c>
      <c r="D43" s="89">
        <v>6041</v>
      </c>
      <c r="E43" s="24">
        <v>30</v>
      </c>
      <c r="F43" s="91">
        <v>2.125</v>
      </c>
      <c r="G43" s="91">
        <f>E43*1</f>
        <v>30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RIGHT(D44:D159,4)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RIGHT(D45:D160,4)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100</v>
      </c>
      <c r="F46" s="23">
        <v>1.0666666666666671</v>
      </c>
      <c r="G46" s="23">
        <f>E46*1</f>
        <v>100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350</v>
      </c>
      <c r="F47" s="23">
        <v>0.45</v>
      </c>
      <c r="G47" s="23">
        <f>E47*0.41</f>
        <v>143.5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RIGHT(D48:D163,4)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RIGHT(D49:D164,4)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RIGHT(D50:D165,4)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RIGHT(D51:D166,4)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2500</v>
      </c>
      <c r="F53" s="23">
        <v>0.45</v>
      </c>
      <c r="G53" s="23">
        <f>E53*0.41</f>
        <v>1025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200</v>
      </c>
      <c r="F54" s="23">
        <v>2.125</v>
      </c>
      <c r="G54" s="23">
        <f>E54*1</f>
        <v>200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500</v>
      </c>
      <c r="F55" s="23">
        <v>1.033333333333333</v>
      </c>
      <c r="G55" s="23">
        <f>E55*1</f>
        <v>500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RIGHT(D56:D167,4)</f>
        <v>6661</v>
      </c>
      <c r="B56" s="27" t="s">
        <v>69</v>
      </c>
      <c r="C56" s="31" t="s">
        <v>23</v>
      </c>
      <c r="D56" s="28">
        <v>1001022246661</v>
      </c>
      <c r="E56" s="24">
        <v>30</v>
      </c>
      <c r="F56" s="23"/>
      <c r="G56" s="23">
        <f>E56*1</f>
        <v>30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600</v>
      </c>
      <c r="F57" s="23"/>
      <c r="G57" s="23">
        <f>E57*0.41</f>
        <v>245.99999999999997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RIGHT(D58:D169,4)</f>
        <v>6475</v>
      </c>
      <c r="B58" s="27" t="s">
        <v>71</v>
      </c>
      <c r="C58" s="36" t="s">
        <v>25</v>
      </c>
      <c r="D58" s="28">
        <v>1001025176475</v>
      </c>
      <c r="E58" s="24">
        <v>60</v>
      </c>
      <c r="F58" s="23"/>
      <c r="G58" s="23">
        <f>E58*0.4</f>
        <v>24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RIGHT(D60:D167,4)</f>
        <v>6297</v>
      </c>
      <c r="B60" s="47" t="s">
        <v>73</v>
      </c>
      <c r="C60" s="36" t="s">
        <v>25</v>
      </c>
      <c r="D60" s="28">
        <v>1001022556297</v>
      </c>
      <c r="E60" s="24">
        <v>900</v>
      </c>
      <c r="F60" s="23"/>
      <c r="G60" s="23">
        <f>E60*0.27</f>
        <v>243.00000000000003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RIGHT(D61:D168,4)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RIGHT(D62:D169,4)</f>
        <v>6606</v>
      </c>
      <c r="B62" s="47" t="s">
        <v>75</v>
      </c>
      <c r="C62" s="31" t="s">
        <v>23</v>
      </c>
      <c r="D62" s="28">
        <v>6606</v>
      </c>
      <c r="E62" s="24">
        <v>80</v>
      </c>
      <c r="F62" s="23">
        <v>1.013333333333333</v>
      </c>
      <c r="G62" s="23">
        <f>E62*1</f>
        <v>80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RIGHT(D63:D170,4)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6217</v>
      </c>
      <c r="B64" s="47" t="s">
        <v>77</v>
      </c>
      <c r="C64" s="34" t="s">
        <v>25</v>
      </c>
      <c r="D64" s="28">
        <v>1001035326217</v>
      </c>
      <c r="E64" s="24">
        <v>80</v>
      </c>
      <c r="F64" s="23"/>
      <c r="G64" s="23">
        <f>E64*0.4</f>
        <v>32</v>
      </c>
      <c r="H64" s="14"/>
      <c r="I64" s="14"/>
      <c r="J64" s="40"/>
    </row>
    <row r="65" spans="1:10" ht="16.5" customHeight="1" thickBot="1" x14ac:dyDescent="0.3">
      <c r="A65" s="99" t="str">
        <f>RIGHT(D65:D174,4)</f>
        <v>6527</v>
      </c>
      <c r="B65" s="47" t="s">
        <v>78</v>
      </c>
      <c r="C65" s="31" t="s">
        <v>23</v>
      </c>
      <c r="D65" s="28">
        <v>1001031076527</v>
      </c>
      <c r="E65" s="24">
        <v>250</v>
      </c>
      <c r="F65" s="23">
        <v>1.0166666666666671</v>
      </c>
      <c r="G65" s="23">
        <f>E65*1</f>
        <v>250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9" t="str">
        <f>RIGHT(D66:D175,4)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9" t="str">
        <f>RIGHT(D67:D176,4)</f>
        <v>6666</v>
      </c>
      <c r="B67" s="27" t="s">
        <v>80</v>
      </c>
      <c r="C67" s="34" t="s">
        <v>25</v>
      </c>
      <c r="D67" s="28">
        <v>1001302276666</v>
      </c>
      <c r="E67" s="24">
        <v>600</v>
      </c>
      <c r="F67" s="23">
        <v>0.28000000000000003</v>
      </c>
      <c r="G67" s="23">
        <f>E67*0.28</f>
        <v>168.00000000000003</v>
      </c>
      <c r="H67" s="14">
        <v>2.2400000000000002</v>
      </c>
      <c r="I67" s="14">
        <v>45</v>
      </c>
      <c r="J67" s="40"/>
    </row>
    <row r="68" spans="1:10" ht="16.5" customHeight="1" x14ac:dyDescent="0.25">
      <c r="A68" s="99" t="str">
        <f>RIGHT(D68:D177,4)</f>
        <v>6658</v>
      </c>
      <c r="B68" s="27" t="s">
        <v>81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9" t="str">
        <f>RIGHT(D69:D177,4)</f>
        <v>6669</v>
      </c>
      <c r="B69" s="27" t="s">
        <v>82</v>
      </c>
      <c r="C69" s="34" t="s">
        <v>25</v>
      </c>
      <c r="D69" s="28">
        <v>1001300516669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9" t="str">
        <f>RIGHT(D70:D178,4)</f>
        <v>4342</v>
      </c>
      <c r="B70" s="27" t="s">
        <v>83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9" t="str">
        <f>RIGHT(D71:D180,4)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9" t="str">
        <f>RIGHT(D72:D181,4)</f>
        <v>6683</v>
      </c>
      <c r="B72" s="27" t="s">
        <v>85</v>
      </c>
      <c r="C72" s="34" t="s">
        <v>25</v>
      </c>
      <c r="D72" s="28">
        <v>1001300386683</v>
      </c>
      <c r="E72" s="24">
        <v>1000</v>
      </c>
      <c r="F72" s="23">
        <v>0.35</v>
      </c>
      <c r="G72" s="23">
        <f>E72*0.35</f>
        <v>350</v>
      </c>
      <c r="H72" s="14">
        <v>2.8</v>
      </c>
      <c r="I72" s="14">
        <v>45</v>
      </c>
      <c r="J72" s="40"/>
    </row>
    <row r="73" spans="1:10" ht="16.5" customHeight="1" x14ac:dyDescent="0.25">
      <c r="A73" s="99">
        <v>6301</v>
      </c>
      <c r="B73" s="27" t="s">
        <v>86</v>
      </c>
      <c r="C73" s="31" t="s">
        <v>23</v>
      </c>
      <c r="D73" s="28">
        <v>1001303636301</v>
      </c>
      <c r="E73" s="24">
        <v>30</v>
      </c>
      <c r="F73" s="23">
        <v>0.7</v>
      </c>
      <c r="G73" s="23">
        <f>E73</f>
        <v>30</v>
      </c>
      <c r="H73" s="14"/>
      <c r="I73" s="14">
        <v>45</v>
      </c>
      <c r="J73" s="40"/>
    </row>
    <row r="74" spans="1:10" ht="16.5" customHeight="1" x14ac:dyDescent="0.25">
      <c r="A74" s="99">
        <v>6302</v>
      </c>
      <c r="B74" s="27" t="s">
        <v>87</v>
      </c>
      <c r="C74" s="34" t="s">
        <v>25</v>
      </c>
      <c r="D74" s="28">
        <v>1001303636302</v>
      </c>
      <c r="E74" s="24">
        <v>24</v>
      </c>
      <c r="F74" s="23"/>
      <c r="G74" s="23">
        <f>E74*0.35</f>
        <v>8.3999999999999986</v>
      </c>
      <c r="H74" s="14"/>
      <c r="I74" s="14"/>
      <c r="J74" s="40"/>
    </row>
    <row r="75" spans="1:10" ht="16.5" customHeight="1" x14ac:dyDescent="0.25">
      <c r="A75" s="99" t="str">
        <f>RIGHT(D75:D185,4)</f>
        <v>6684</v>
      </c>
      <c r="B75" s="27" t="s">
        <v>88</v>
      </c>
      <c r="C75" s="34" t="s">
        <v>25</v>
      </c>
      <c r="D75" s="28">
        <v>1001304506684</v>
      </c>
      <c r="E75" s="24">
        <v>800</v>
      </c>
      <c r="F75" s="23">
        <v>0.28000000000000003</v>
      </c>
      <c r="G75" s="23">
        <f>E75*0.28</f>
        <v>224.00000000000003</v>
      </c>
      <c r="H75" s="14">
        <v>2.2400000000000002</v>
      </c>
      <c r="I75" s="14">
        <v>45</v>
      </c>
      <c r="J75" s="40"/>
    </row>
    <row r="76" spans="1:10" ht="16.5" customHeight="1" x14ac:dyDescent="0.25">
      <c r="A76" s="99" t="str">
        <f>RIGHT(D76:D186,4)</f>
        <v>6562</v>
      </c>
      <c r="B76" s="27" t="s">
        <v>89</v>
      </c>
      <c r="C76" s="34" t="s">
        <v>25</v>
      </c>
      <c r="D76" s="28">
        <v>1001304506562</v>
      </c>
      <c r="E76" s="24">
        <v>240</v>
      </c>
      <c r="F76" s="23"/>
      <c r="G76" s="23">
        <f>E76*0.28</f>
        <v>67.2</v>
      </c>
      <c r="H76" s="14"/>
      <c r="I76" s="14"/>
      <c r="J76" s="40"/>
    </row>
    <row r="77" spans="1:10" ht="16.5" customHeight="1" x14ac:dyDescent="0.25">
      <c r="A77" s="99">
        <v>6215</v>
      </c>
      <c r="B77" s="27" t="s">
        <v>90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9" t="str">
        <f>RIGHT(D78:D186,4)</f>
        <v>6689</v>
      </c>
      <c r="B78" s="65" t="s">
        <v>91</v>
      </c>
      <c r="C78" s="34" t="s">
        <v>25</v>
      </c>
      <c r="D78" s="28">
        <v>1001303986689</v>
      </c>
      <c r="E78" s="24">
        <v>1200</v>
      </c>
      <c r="F78" s="23">
        <v>0.35</v>
      </c>
      <c r="G78" s="23">
        <f>E78*0.35</f>
        <v>420</v>
      </c>
      <c r="H78" s="14">
        <v>2.8</v>
      </c>
      <c r="I78" s="14">
        <v>45</v>
      </c>
      <c r="J78" s="40"/>
    </row>
    <row r="79" spans="1:10" ht="16.5" customHeight="1" x14ac:dyDescent="0.25">
      <c r="A79" s="99">
        <v>6212</v>
      </c>
      <c r="B79" s="65" t="s">
        <v>92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9" t="str">
        <f>RIGHT(D80:D187,4)</f>
        <v>5341</v>
      </c>
      <c r="B80" s="65" t="s">
        <v>93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9" t="str">
        <f>RIGHT(D81:D188,4)</f>
        <v>6692</v>
      </c>
      <c r="B81" s="65" t="s">
        <v>94</v>
      </c>
      <c r="C81" s="34" t="s">
        <v>25</v>
      </c>
      <c r="D81" s="28">
        <v>1001303056692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40"/>
    </row>
    <row r="82" spans="1:10" ht="16.5" customHeight="1" x14ac:dyDescent="0.25">
      <c r="A82" s="99" t="str">
        <f>RIGHT(D82:D188,4)</f>
        <v>6225</v>
      </c>
      <c r="B82" s="65" t="s">
        <v>95</v>
      </c>
      <c r="C82" s="34" t="s">
        <v>25</v>
      </c>
      <c r="D82" s="28">
        <v>6225</v>
      </c>
      <c r="E82" s="24">
        <v>200</v>
      </c>
      <c r="F82" s="23"/>
      <c r="G82" s="23">
        <f>E82*0.09</f>
        <v>18</v>
      </c>
      <c r="H82" s="14"/>
      <c r="I82" s="14"/>
      <c r="J82" s="40"/>
    </row>
    <row r="83" spans="1:10" ht="16.5" customHeight="1" x14ac:dyDescent="0.25">
      <c r="A83" s="99" t="str">
        <f>RIGHT(D83:D189,4)</f>
        <v>6228</v>
      </c>
      <c r="B83" s="65" t="s">
        <v>96</v>
      </c>
      <c r="C83" s="34" t="s">
        <v>25</v>
      </c>
      <c r="D83" s="28">
        <v>6228</v>
      </c>
      <c r="E83" s="24">
        <v>200</v>
      </c>
      <c r="F83" s="23"/>
      <c r="G83" s="23">
        <f>E83*0.09</f>
        <v>18</v>
      </c>
      <c r="H83" s="14"/>
      <c r="I83" s="14"/>
      <c r="J83" s="40"/>
    </row>
    <row r="84" spans="1:10" ht="16.5" customHeight="1" x14ac:dyDescent="0.25">
      <c r="A84" s="99" t="str">
        <f>RIGHT(D84:D189,4)</f>
        <v>5544</v>
      </c>
      <c r="B84" s="27" t="s">
        <v>97</v>
      </c>
      <c r="C84" s="31" t="s">
        <v>23</v>
      </c>
      <c r="D84" s="28">
        <v>1001051875544</v>
      </c>
      <c r="E84" s="24">
        <v>100</v>
      </c>
      <c r="F84" s="23">
        <v>0.85</v>
      </c>
      <c r="G84" s="23">
        <f>E84*1</f>
        <v>100</v>
      </c>
      <c r="H84" s="14">
        <v>5.0999999999999996</v>
      </c>
      <c r="I84" s="14">
        <v>45</v>
      </c>
      <c r="J84" s="40"/>
    </row>
    <row r="85" spans="1:10" ht="16.5" customHeight="1" x14ac:dyDescent="0.25">
      <c r="A85" s="99">
        <v>6213</v>
      </c>
      <c r="B85" s="27" t="s">
        <v>98</v>
      </c>
      <c r="C85" s="34" t="s">
        <v>25</v>
      </c>
      <c r="D85" s="28">
        <v>1001301876213</v>
      </c>
      <c r="E85" s="24">
        <v>120</v>
      </c>
      <c r="F85" s="23"/>
      <c r="G85" s="23">
        <f>E85*0.35</f>
        <v>42</v>
      </c>
      <c r="H85" s="14"/>
      <c r="I85" s="14"/>
      <c r="J85" s="40"/>
    </row>
    <row r="86" spans="1:10" ht="15.75" customHeight="1" thickBot="1" x14ac:dyDescent="0.3">
      <c r="A86" s="99" t="str">
        <f>RIGHT(D86:D191,4)</f>
        <v>6697</v>
      </c>
      <c r="B86" s="27" t="s">
        <v>99</v>
      </c>
      <c r="C86" s="37" t="s">
        <v>25</v>
      </c>
      <c r="D86" s="28">
        <v>1001301876697</v>
      </c>
      <c r="E86" s="24">
        <v>1200</v>
      </c>
      <c r="F86" s="23">
        <v>0.35</v>
      </c>
      <c r="G86" s="23">
        <f>E86*0.35</f>
        <v>420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9" t="str">
        <f>RIGHT(D87:D192,4)</f>
        <v/>
      </c>
      <c r="B87" s="75" t="s">
        <v>100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9" t="str">
        <f>RIGHT(D88:D193,4)</f>
        <v>5706</v>
      </c>
      <c r="B88" s="27" t="s">
        <v>101</v>
      </c>
      <c r="C88" s="34" t="s">
        <v>25</v>
      </c>
      <c r="D88" s="28">
        <v>1001061975706</v>
      </c>
      <c r="E88" s="24">
        <v>600</v>
      </c>
      <c r="F88" s="23">
        <v>0.25</v>
      </c>
      <c r="G88" s="23">
        <f>E88*0.25</f>
        <v>150</v>
      </c>
      <c r="H88" s="14">
        <v>2</v>
      </c>
      <c r="I88" s="14">
        <v>120</v>
      </c>
      <c r="J88" s="40"/>
    </row>
    <row r="89" spans="1:10" ht="16.5" customHeight="1" x14ac:dyDescent="0.25">
      <c r="A89" s="99" t="str">
        <f>RIGHT(D89:D194,4)</f>
        <v>6454</v>
      </c>
      <c r="B89" s="27" t="s">
        <v>102</v>
      </c>
      <c r="C89" s="34" t="s">
        <v>25</v>
      </c>
      <c r="D89" s="28">
        <v>1001201976454</v>
      </c>
      <c r="E89" s="24">
        <v>140</v>
      </c>
      <c r="F89" s="23">
        <v>0.1</v>
      </c>
      <c r="G89" s="23">
        <f>E89*0.1</f>
        <v>14</v>
      </c>
      <c r="H89" s="14">
        <v>0.8</v>
      </c>
      <c r="I89" s="14">
        <v>60</v>
      </c>
      <c r="J89" s="40"/>
    </row>
    <row r="90" spans="1:10" ht="16.5" customHeight="1" x14ac:dyDescent="0.25">
      <c r="A90" s="99" t="str">
        <f>RIGHT(D90:D196,4)</f>
        <v>5931</v>
      </c>
      <c r="B90" s="27" t="s">
        <v>103</v>
      </c>
      <c r="C90" s="34" t="s">
        <v>25</v>
      </c>
      <c r="D90" s="28">
        <v>1001060755931</v>
      </c>
      <c r="E90" s="24">
        <v>200</v>
      </c>
      <c r="F90" s="23">
        <v>0.22</v>
      </c>
      <c r="G90" s="23">
        <f>E90*0.22</f>
        <v>44</v>
      </c>
      <c r="H90" s="14">
        <v>1.76</v>
      </c>
      <c r="I90" s="14">
        <v>120</v>
      </c>
      <c r="J90" s="40"/>
    </row>
    <row r="91" spans="1:10" ht="16.5" customHeight="1" x14ac:dyDescent="0.25">
      <c r="A91" s="99" t="str">
        <f>RIGHT(D91:D198,4)</f>
        <v>5708</v>
      </c>
      <c r="B91" s="27" t="s">
        <v>104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9" t="str">
        <f>RIGHT(D92:D203,4)</f>
        <v>4993</v>
      </c>
      <c r="B92" s="27" t="s">
        <v>105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9" t="str">
        <f>RIGHT(D93:D204,4)</f>
        <v>5682</v>
      </c>
      <c r="B93" s="27" t="s">
        <v>106</v>
      </c>
      <c r="C93" s="34" t="s">
        <v>25</v>
      </c>
      <c r="D93" s="28">
        <v>1001193115682</v>
      </c>
      <c r="E93" s="24">
        <v>800</v>
      </c>
      <c r="F93" s="23">
        <v>0.12</v>
      </c>
      <c r="G93" s="23">
        <f>E93*0.12</f>
        <v>96</v>
      </c>
      <c r="H93" s="14">
        <v>0.96</v>
      </c>
      <c r="I93" s="14">
        <v>60</v>
      </c>
      <c r="J93" s="40"/>
    </row>
    <row r="94" spans="1:10" ht="16.5" customHeight="1" x14ac:dyDescent="0.25">
      <c r="A94" s="99" t="str">
        <f t="shared" ref="A94:A100" si="1">RIGHT(D94:D207,4)</f>
        <v>4117</v>
      </c>
      <c r="B94" s="27" t="s">
        <v>107</v>
      </c>
      <c r="C94" s="31" t="s">
        <v>23</v>
      </c>
      <c r="D94" s="28">
        <v>1001062504117</v>
      </c>
      <c r="E94" s="24">
        <v>30</v>
      </c>
      <c r="F94" s="23">
        <v>0.48749999999999999</v>
      </c>
      <c r="G94" s="23">
        <f>E94*1</f>
        <v>30</v>
      </c>
      <c r="H94" s="14">
        <v>3.9</v>
      </c>
      <c r="I94" s="14">
        <v>120</v>
      </c>
      <c r="J94" s="40"/>
    </row>
    <row r="95" spans="1:10" ht="16.5" customHeight="1" x14ac:dyDescent="0.25">
      <c r="A95" s="99" t="str">
        <f t="shared" si="1"/>
        <v>5483</v>
      </c>
      <c r="B95" s="27" t="s">
        <v>108</v>
      </c>
      <c r="C95" s="34" t="s">
        <v>25</v>
      </c>
      <c r="D95" s="28">
        <v>1001062505483</v>
      </c>
      <c r="E95" s="24">
        <v>400</v>
      </c>
      <c r="F95" s="23">
        <v>0.25</v>
      </c>
      <c r="G95" s="23">
        <f>E95*0.25</f>
        <v>100</v>
      </c>
      <c r="H95" s="14">
        <v>2</v>
      </c>
      <c r="I95" s="14">
        <v>120</v>
      </c>
      <c r="J95" s="40"/>
    </row>
    <row r="96" spans="1:10" ht="16.5" customHeight="1" thickBot="1" x14ac:dyDescent="0.3">
      <c r="A96" s="99" t="str">
        <f t="shared" si="1"/>
        <v>6453</v>
      </c>
      <c r="B96" s="27" t="s">
        <v>109</v>
      </c>
      <c r="C96" s="34" t="s">
        <v>25</v>
      </c>
      <c r="D96" s="28">
        <v>1001202506453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9" t="str">
        <f t="shared" si="1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9" t="str">
        <f t="shared" si="1"/>
        <v>4614</v>
      </c>
      <c r="B98" s="29" t="s">
        <v>111</v>
      </c>
      <c r="C98" s="33" t="s">
        <v>23</v>
      </c>
      <c r="D98" s="30">
        <v>1001092444614</v>
      </c>
      <c r="E98" s="24">
        <v>90</v>
      </c>
      <c r="F98" s="23">
        <v>1.5249999999999999</v>
      </c>
      <c r="G98" s="23">
        <f>E98*1</f>
        <v>90</v>
      </c>
      <c r="H98" s="14">
        <v>6.1</v>
      </c>
      <c r="I98" s="14">
        <v>60</v>
      </c>
      <c r="J98" s="40"/>
    </row>
    <row r="99" spans="1:10" ht="16.5" customHeight="1" x14ac:dyDescent="0.25">
      <c r="A99" s="99" t="str">
        <f t="shared" si="1"/>
        <v>4611</v>
      </c>
      <c r="B99" s="29" t="s">
        <v>112</v>
      </c>
      <c r="C99" s="38" t="s">
        <v>25</v>
      </c>
      <c r="D99" s="83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9" t="str">
        <f t="shared" si="1"/>
        <v>6645</v>
      </c>
      <c r="B100" s="29" t="s">
        <v>113</v>
      </c>
      <c r="C100" s="38" t="s">
        <v>25</v>
      </c>
      <c r="D100" s="83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9" t="str">
        <f>RIGHT(D101:D212,4)</f>
        <v>3215</v>
      </c>
      <c r="B101" s="27" t="s">
        <v>114</v>
      </c>
      <c r="C101" s="38" t="s">
        <v>25</v>
      </c>
      <c r="D101" s="52">
        <v>1001094053215</v>
      </c>
      <c r="E101" s="24">
        <v>80</v>
      </c>
      <c r="F101" s="23">
        <v>0.4</v>
      </c>
      <c r="G101" s="23">
        <f>E101*0.4</f>
        <v>32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RIGHT(D102:D215,4)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RIGHT(D103:D220,4)</f>
        <v>6448</v>
      </c>
      <c r="B103" s="48" t="s">
        <v>116</v>
      </c>
      <c r="C103" s="36" t="s">
        <v>25</v>
      </c>
      <c r="D103" s="28">
        <v>1001234146448</v>
      </c>
      <c r="E103" s="24">
        <v>0</v>
      </c>
      <c r="F103" s="82"/>
      <c r="G103" s="23">
        <f>E103*0.1</f>
        <v>0</v>
      </c>
      <c r="H103" s="14"/>
      <c r="I103" s="14"/>
      <c r="J103" s="40"/>
    </row>
    <row r="104" spans="1:10" ht="16.5" customHeight="1" thickBot="1" x14ac:dyDescent="0.3">
      <c r="A104" s="99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9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9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9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9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9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9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9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4" customFormat="1" ht="16.5" customHeight="1" thickTop="1" thickBot="1" x14ac:dyDescent="0.3">
      <c r="A114" s="86" t="str">
        <f t="shared" si="2"/>
        <v>4956</v>
      </c>
      <c r="B114" s="95" t="s">
        <v>127</v>
      </c>
      <c r="C114" s="96" t="s">
        <v>25</v>
      </c>
      <c r="D114" s="89">
        <v>1002133974956</v>
      </c>
      <c r="E114" s="90">
        <v>0</v>
      </c>
      <c r="F114" s="91">
        <v>0.42</v>
      </c>
      <c r="G114" s="91">
        <f>E114*0.42</f>
        <v>0</v>
      </c>
      <c r="H114" s="92">
        <v>4.2</v>
      </c>
      <c r="I114" s="97">
        <v>120</v>
      </c>
      <c r="J114" s="92"/>
      <c r="K114" s="93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100</v>
      </c>
      <c r="F119" s="23">
        <v>1</v>
      </c>
      <c r="G119" s="23">
        <f>E119*1</f>
        <v>100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22564</v>
      </c>
      <c r="F122" s="17">
        <f>SUM(F10:F121)</f>
        <v>42.872916666666661</v>
      </c>
      <c r="G122" s="17">
        <f>SUM(G11:G121)</f>
        <v>8977.0999999999985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139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4"/>
    </row>
    <row r="8" spans="2:3" x14ac:dyDescent="0.25">
      <c r="B8" s="27" t="s">
        <v>36</v>
      </c>
    </row>
    <row r="9" spans="2:3" x14ac:dyDescent="0.25">
      <c r="B9" s="81" t="s">
        <v>112</v>
      </c>
      <c r="C9" s="84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142</v>
      </c>
      <c r="C21" s="84"/>
    </row>
    <row r="22" spans="2:3" x14ac:dyDescent="0.25">
      <c r="B22" s="68" t="s">
        <v>143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144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145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146</v>
      </c>
    </row>
    <row r="36" spans="2:3" x14ac:dyDescent="0.25">
      <c r="B36" s="27" t="s">
        <v>54</v>
      </c>
    </row>
    <row r="37" spans="2:3" x14ac:dyDescent="0.25">
      <c r="B37" s="81" t="s">
        <v>147</v>
      </c>
      <c r="C37" s="84"/>
    </row>
    <row r="38" spans="2:3" x14ac:dyDescent="0.25">
      <c r="B38" s="67" t="s">
        <v>117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116</v>
      </c>
      <c r="C54" s="62"/>
    </row>
    <row r="55" spans="2:3" x14ac:dyDescent="0.25">
      <c r="B55" s="81" t="s">
        <v>148</v>
      </c>
      <c r="C55" s="84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4"/>
    </row>
    <row r="73" spans="2:3" x14ac:dyDescent="0.25">
      <c r="B73" s="81" t="s">
        <v>90</v>
      </c>
      <c r="C73" s="84"/>
    </row>
    <row r="74" spans="2:3" x14ac:dyDescent="0.25">
      <c r="B74" s="81" t="s">
        <v>89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2023-12-01T12:56:30Z</dcterms:modified>
</cp:coreProperties>
</file>