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860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4" i="1" s="1"/>
  <c r="A11" i="1"/>
</calcChain>
</file>

<file path=xl/sharedStrings.xml><?xml version="1.0" encoding="utf-8"?>
<sst xmlns="http://schemas.openxmlformats.org/spreadsheetml/2006/main" count="325" uniqueCount="160">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</sst>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8"/>
  <sheetViews>
    <sheetView tabSelected="1" zoomScale="87" zoomScaleNormal="87" workbookViewId="0">
      <pane ySplit="9" topLeftCell="A97" activePane="bottomLeft" state="frozen"/>
      <selection pane="bottomLeft" activeCell="G124" sqref="G12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45320</v>
      </c>
      <c r="E3" s="7" t="s">
        <v>3</v>
      </c>
      <c r="F3" s="102"/>
      <c r="G3" s="106">
        <v>45323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160</v>
      </c>
      <c r="F15" s="23">
        <v>0.4</v>
      </c>
      <c r="G15" s="23">
        <f>E15*0.4</f>
        <v>64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RIGHT(D27:D137,4)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RIGHT(D28:D138,4)</f>
        <v>5247</v>
      </c>
      <c r="B28" s="27" t="s">
        <v>41</v>
      </c>
      <c r="C28" s="31" t="s">
        <v>23</v>
      </c>
      <c r="D28" s="28">
        <v>1001010855247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RIGHT(D29:D139,4)</f>
        <v>6597</v>
      </c>
      <c r="B29" s="27" t="s">
        <v>42</v>
      </c>
      <c r="C29" s="34" t="s">
        <v>25</v>
      </c>
      <c r="D29" s="28">
        <v>1001010036597</v>
      </c>
      <c r="E29" s="24">
        <v>80</v>
      </c>
      <c r="F29" s="23"/>
      <c r="G29" s="23">
        <f>E29*0.45</f>
        <v>36</v>
      </c>
      <c r="H29" s="14"/>
      <c r="I29" s="14"/>
      <c r="J29" s="40"/>
    </row>
    <row r="30" spans="1:10" ht="16.5" customHeight="1" x14ac:dyDescent="0.25">
      <c r="A30" s="79" t="str">
        <f>RIGHT(D30:D141,4)</f>
        <v>4813</v>
      </c>
      <c r="B30" s="27" t="s">
        <v>43</v>
      </c>
      <c r="C30" s="31" t="s">
        <v>23</v>
      </c>
      <c r="D30" s="28">
        <v>1001012564813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RIGHT(D31:D142,4)</f>
        <v>6392</v>
      </c>
      <c r="B31" s="27" t="s">
        <v>44</v>
      </c>
      <c r="C31" s="34" t="s">
        <v>25</v>
      </c>
      <c r="D31" s="28">
        <v>1001012566392</v>
      </c>
      <c r="E31" s="24">
        <v>0</v>
      </c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RIGHT(D32:D144,4)</f>
        <v>5851</v>
      </c>
      <c r="B32" s="27" t="s">
        <v>45</v>
      </c>
      <c r="C32" s="31" t="s">
        <v>23</v>
      </c>
      <c r="D32" s="28">
        <v>1001012505851</v>
      </c>
      <c r="E32" s="24">
        <v>100</v>
      </c>
      <c r="F32" s="23">
        <v>1.366666666666666</v>
      </c>
      <c r="G32" s="23">
        <f>E32*1</f>
        <v>100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120</v>
      </c>
      <c r="F35" s="23">
        <v>0.5</v>
      </c>
      <c r="G35" s="23">
        <f>E35*0.5</f>
        <v>60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RIGHT(D36:D145,4)</f>
        <v>6353</v>
      </c>
      <c r="B36" s="27" t="s">
        <v>49</v>
      </c>
      <c r="C36" s="34" t="s">
        <v>25</v>
      </c>
      <c r="D36" s="28">
        <v>1001012506353</v>
      </c>
      <c r="E36" s="24">
        <v>0</v>
      </c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RIGHT(D37:D146,4)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RIGHT(D38:D148,4)</f>
        <v>6601</v>
      </c>
      <c r="B38" s="27" t="s">
        <v>51</v>
      </c>
      <c r="C38" s="31" t="s">
        <v>23</v>
      </c>
      <c r="D38" s="28">
        <v>1001022296601</v>
      </c>
      <c r="E38" s="24">
        <v>50</v>
      </c>
      <c r="F38" s="23"/>
      <c r="G38" s="23">
        <f>E38*1</f>
        <v>50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RIGHT(D39:D149,4)</f>
        <v>6602</v>
      </c>
      <c r="B39" s="27" t="s">
        <v>52</v>
      </c>
      <c r="C39" s="34" t="s">
        <v>25</v>
      </c>
      <c r="D39" s="28">
        <v>6602</v>
      </c>
      <c r="E39" s="24">
        <v>200</v>
      </c>
      <c r="F39" s="23"/>
      <c r="G39" s="23">
        <f>E39*0.35</f>
        <v>70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RIGHT(D40:D148,4)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RIGHT(D41:D149,4)</f>
        <v>6438</v>
      </c>
      <c r="B41" s="27" t="s">
        <v>54</v>
      </c>
      <c r="C41" s="34" t="s">
        <v>25</v>
      </c>
      <c r="D41" s="28">
        <v>1001024636438</v>
      </c>
      <c r="E41" s="24">
        <v>80</v>
      </c>
      <c r="F41" s="23"/>
      <c r="G41" s="23">
        <f>E41*0.3</f>
        <v>24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RIGHT(D42:D151,4)</f>
        <v>6750</v>
      </c>
      <c r="B42" s="27" t="s">
        <v>55</v>
      </c>
      <c r="C42" s="34" t="s">
        <v>25</v>
      </c>
      <c r="D42" s="28">
        <v>6750</v>
      </c>
      <c r="E42" s="24">
        <v>40</v>
      </c>
      <c r="F42" s="23"/>
      <c r="G42" s="23">
        <f>E42*0.41</f>
        <v>16.399999999999999</v>
      </c>
      <c r="H42" s="14"/>
      <c r="I42" s="14"/>
      <c r="J42" s="40"/>
      <c r="K42" s="84"/>
    </row>
    <row r="43" spans="1:11" ht="16.5" customHeight="1" x14ac:dyDescent="0.25">
      <c r="A43" s="79" t="str">
        <f>RIGHT(D43:D156,4)</f>
        <v>6123</v>
      </c>
      <c r="B43" s="27" t="s">
        <v>56</v>
      </c>
      <c r="C43" s="32" t="s">
        <v>23</v>
      </c>
      <c r="D43" s="28">
        <v>1001024976123</v>
      </c>
      <c r="E43" s="24">
        <v>300</v>
      </c>
      <c r="F43" s="23"/>
      <c r="G43" s="23">
        <f>E43*1</f>
        <v>300</v>
      </c>
      <c r="H43" s="14"/>
      <c r="I43" s="14"/>
      <c r="J43" s="40"/>
    </row>
    <row r="44" spans="1:11" ht="16.5" customHeight="1" x14ac:dyDescent="0.25">
      <c r="A44" s="79" t="str">
        <f>RIGHT(D44:D159,4)</f>
        <v>6042</v>
      </c>
      <c r="B44" s="27" t="s">
        <v>57</v>
      </c>
      <c r="C44" s="34" t="s">
        <v>25</v>
      </c>
      <c r="D44" s="28">
        <v>1001024906042</v>
      </c>
      <c r="E44" s="24">
        <v>280</v>
      </c>
      <c r="F44" s="23">
        <v>0.4</v>
      </c>
      <c r="G44" s="23">
        <f>E44*0.4</f>
        <v>112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RIGHT(D45:D160,4)</f>
        <v>6041</v>
      </c>
      <c r="B45" s="86" t="s">
        <v>58</v>
      </c>
      <c r="C45" s="97" t="s">
        <v>23</v>
      </c>
      <c r="D45" s="88">
        <v>6041</v>
      </c>
      <c r="E45" s="24">
        <v>50</v>
      </c>
      <c r="F45" s="90">
        <v>2.125</v>
      </c>
      <c r="G45" s="90">
        <f>E45*1</f>
        <v>50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RIGHT(D46:D161,4)</f>
        <v>5982</v>
      </c>
      <c r="B46" s="27" t="s">
        <v>59</v>
      </c>
      <c r="C46" s="34" t="s">
        <v>25</v>
      </c>
      <c r="D46" s="28">
        <v>5982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RIGHT(D47:D162,4)</f>
        <v>5981</v>
      </c>
      <c r="B47" s="27" t="s">
        <v>60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0</v>
      </c>
      <c r="F48" s="23">
        <v>1.0666666666666671</v>
      </c>
      <c r="G48" s="23">
        <f>E48*1</f>
        <v>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RIGHT(D50:D165,4)</f>
        <v>5820</v>
      </c>
      <c r="B50" s="46" t="s">
        <v>63</v>
      </c>
      <c r="C50" s="31" t="s">
        <v>23</v>
      </c>
      <c r="D50" s="28">
        <v>1001022465820</v>
      </c>
      <c r="E50" s="24">
        <v>0</v>
      </c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RIGHT(D51:D166,4)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RIGHT(D52:D167,4)</f>
        <v>6563</v>
      </c>
      <c r="B52" s="46" t="s">
        <v>65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RIGHT(D53:D168,4)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80</v>
      </c>
      <c r="F54" s="23">
        <v>0.36</v>
      </c>
      <c r="G54" s="23">
        <f>E54*0.36</f>
        <v>28.799999999999997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2000</v>
      </c>
      <c r="F55" s="23">
        <v>0.41</v>
      </c>
      <c r="G55" s="23">
        <f>E55*0.41</f>
        <v>820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300</v>
      </c>
      <c r="F56" s="23">
        <v>2.125</v>
      </c>
      <c r="G56" s="23">
        <f>E56*1</f>
        <v>300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900</v>
      </c>
      <c r="F57" s="23">
        <v>1.033333333333333</v>
      </c>
      <c r="G57" s="23">
        <f>E57*1</f>
        <v>900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RIGHT(D58:D169,4)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400</v>
      </c>
      <c r="F59" s="23"/>
      <c r="G59" s="23">
        <f>E59*0.41</f>
        <v>164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RIGHT(D60:D171,4)</f>
        <v>6475</v>
      </c>
      <c r="B60" s="27" t="s">
        <v>73</v>
      </c>
      <c r="C60" s="36" t="s">
        <v>25</v>
      </c>
      <c r="D60" s="28">
        <v>1001025176475</v>
      </c>
      <c r="E60" s="24">
        <v>90</v>
      </c>
      <c r="F60" s="23"/>
      <c r="G60" s="23">
        <f>E60*0.4</f>
        <v>36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RIGHT(D62:D169,4)</f>
        <v>6297</v>
      </c>
      <c r="B62" s="47" t="s">
        <v>75</v>
      </c>
      <c r="C62" s="36" t="s">
        <v>25</v>
      </c>
      <c r="D62" s="28">
        <v>1001022556297</v>
      </c>
      <c r="E62" s="24">
        <v>300</v>
      </c>
      <c r="F62" s="23"/>
      <c r="G62" s="23">
        <f>E62*0.27</f>
        <v>81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RIGHT(D63:D170,4)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RIGHT(D64:D171,4)</f>
        <v>3297</v>
      </c>
      <c r="B64" s="47" t="s">
        <v>77</v>
      </c>
      <c r="C64" s="31" t="s">
        <v>23</v>
      </c>
      <c r="D64" s="28">
        <v>3297</v>
      </c>
      <c r="E64" s="24">
        <v>50</v>
      </c>
      <c r="F64" s="23">
        <v>1.013333333333333</v>
      </c>
      <c r="G64" s="23">
        <f>E64*1</f>
        <v>50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RIGHT(D65:D174,4)</f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RIGHT(D66:D176,4)</f>
        <v>6527</v>
      </c>
      <c r="B66" s="47" t="s">
        <v>79</v>
      </c>
      <c r="C66" s="31" t="s">
        <v>23</v>
      </c>
      <c r="D66" s="28">
        <v>1001031076527</v>
      </c>
      <c r="E66" s="24">
        <v>100</v>
      </c>
      <c r="F66" s="23">
        <v>1.0166666666666671</v>
      </c>
      <c r="G66" s="23">
        <f>E66*1</f>
        <v>100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RIGHT(D67:D177,4)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RIGHT(D68:D178,4)</f>
        <v>6666</v>
      </c>
      <c r="B68" s="27" t="s">
        <v>81</v>
      </c>
      <c r="C68" s="34" t="s">
        <v>25</v>
      </c>
      <c r="D68" s="28">
        <v>1001302276666</v>
      </c>
      <c r="E68" s="24">
        <v>280</v>
      </c>
      <c r="F68" s="23">
        <v>0.28000000000000003</v>
      </c>
      <c r="G68" s="23">
        <f>E68*0.28</f>
        <v>78.400000000000006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RIGHT(D69:D179,4)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RIGHT(D70:D179,4)</f>
        <v>6669</v>
      </c>
      <c r="B70" s="27" t="s">
        <v>83</v>
      </c>
      <c r="C70" s="34" t="s">
        <v>25</v>
      </c>
      <c r="D70" s="28">
        <v>1001300516669</v>
      </c>
      <c r="E70" s="24">
        <v>160</v>
      </c>
      <c r="F70" s="23">
        <v>0.28000000000000003</v>
      </c>
      <c r="G70" s="23">
        <f>E70*0.28</f>
        <v>44.800000000000004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RIGHT(D71:D180,4)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RIGHT(D72:D182,4)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RIGHT(D73:D183,4)</f>
        <v>6683</v>
      </c>
      <c r="B73" s="27" t="s">
        <v>86</v>
      </c>
      <c r="C73" s="34" t="s">
        <v>25</v>
      </c>
      <c r="D73" s="28">
        <v>1001300386683</v>
      </c>
      <c r="E73" s="24">
        <v>480</v>
      </c>
      <c r="F73" s="23">
        <v>0.35</v>
      </c>
      <c r="G73" s="23">
        <f>E73*0.35</f>
        <v>168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0</v>
      </c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8" t="str">
        <f>RIGHT(D76:D187,4)</f>
        <v>6684</v>
      </c>
      <c r="B76" s="27" t="s">
        <v>89</v>
      </c>
      <c r="C76" s="34" t="s">
        <v>25</v>
      </c>
      <c r="D76" s="28">
        <v>1001304506684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RIGHT(D77:D188,4)</f>
        <v>6562</v>
      </c>
      <c r="B77" s="27" t="s">
        <v>90</v>
      </c>
      <c r="C77" s="34" t="s">
        <v>25</v>
      </c>
      <c r="D77" s="28">
        <v>1001304506562</v>
      </c>
      <c r="E77" s="24">
        <v>240</v>
      </c>
      <c r="F77" s="23"/>
      <c r="G77" s="23">
        <f>E77*0.28</f>
        <v>67.2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>RIGHT(D79:D188,4)</f>
        <v>6689</v>
      </c>
      <c r="B79" s="65" t="s">
        <v>92</v>
      </c>
      <c r="C79" s="34" t="s">
        <v>25</v>
      </c>
      <c r="D79" s="28">
        <v>1001303986689</v>
      </c>
      <c r="E79" s="24">
        <v>1480</v>
      </c>
      <c r="F79" s="23">
        <v>0.35</v>
      </c>
      <c r="G79" s="23">
        <f>E79*0.35</f>
        <v>518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RIGHT(D81:D189,4)</f>
        <v>5341</v>
      </c>
      <c r="B81" s="65" t="s">
        <v>94</v>
      </c>
      <c r="C81" s="31" t="s">
        <v>23</v>
      </c>
      <c r="D81" s="28">
        <v>1001053985341</v>
      </c>
      <c r="E81" s="24">
        <v>150</v>
      </c>
      <c r="F81" s="23">
        <v>0.71250000000000002</v>
      </c>
      <c r="G81" s="23">
        <f>E81*1</f>
        <v>150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RIGHT(D82:D190,4)</f>
        <v>6692</v>
      </c>
      <c r="B82" s="65" t="s">
        <v>95</v>
      </c>
      <c r="C82" s="34" t="s">
        <v>25</v>
      </c>
      <c r="D82" s="28">
        <v>1001303056692</v>
      </c>
      <c r="E82" s="24">
        <v>120</v>
      </c>
      <c r="F82" s="23">
        <v>0.28000000000000003</v>
      </c>
      <c r="G82" s="23">
        <f>E82*0.28</f>
        <v>33.6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RIGHT(D83:D190,4)</f>
        <v>6225</v>
      </c>
      <c r="B83" s="65" t="s">
        <v>96</v>
      </c>
      <c r="C83" s="34" t="s">
        <v>25</v>
      </c>
      <c r="D83" s="28">
        <v>6225</v>
      </c>
      <c r="E83" s="24">
        <v>80</v>
      </c>
      <c r="F83" s="23"/>
      <c r="G83" s="23">
        <f>E83*0.09</f>
        <v>7.1999999999999993</v>
      </c>
      <c r="H83" s="14"/>
      <c r="I83" s="14"/>
      <c r="J83" s="40"/>
    </row>
    <row r="84" spans="1:10" ht="16.5" customHeight="1" x14ac:dyDescent="0.25">
      <c r="A84" s="98" t="str">
        <f>RIGHT(D84:D191,4)</f>
        <v>6228</v>
      </c>
      <c r="B84" s="65" t="s">
        <v>97</v>
      </c>
      <c r="C84" s="34" t="s">
        <v>25</v>
      </c>
      <c r="D84" s="28">
        <v>6228</v>
      </c>
      <c r="E84" s="24">
        <v>120</v>
      </c>
      <c r="F84" s="23"/>
      <c r="G84" s="23">
        <f>E84*0.09</f>
        <v>10.799999999999999</v>
      </c>
      <c r="H84" s="14"/>
      <c r="I84" s="14"/>
      <c r="J84" s="40"/>
    </row>
    <row r="85" spans="1:10" ht="16.5" customHeight="1" x14ac:dyDescent="0.25">
      <c r="A85" s="98" t="str">
        <f>RIGHT(D85:D191,4)</f>
        <v>5544</v>
      </c>
      <c r="B85" s="27" t="s">
        <v>98</v>
      </c>
      <c r="C85" s="31" t="s">
        <v>23</v>
      </c>
      <c r="D85" s="28">
        <v>1001051875544</v>
      </c>
      <c r="E85" s="24">
        <v>250</v>
      </c>
      <c r="F85" s="23">
        <v>0.85</v>
      </c>
      <c r="G85" s="23">
        <f>E85*1</f>
        <v>250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80</v>
      </c>
      <c r="F86" s="23"/>
      <c r="G86" s="23">
        <f>E86*0.35</f>
        <v>28</v>
      </c>
      <c r="H86" s="14"/>
      <c r="I86" s="14"/>
      <c r="J86" s="40"/>
    </row>
    <row r="87" spans="1:10" ht="15.75" customHeight="1" thickBot="1" x14ac:dyDescent="0.3">
      <c r="A87" s="98" t="str">
        <f>RIGHT(D87:D193,4)</f>
        <v>6697</v>
      </c>
      <c r="B87" s="27" t="s">
        <v>100</v>
      </c>
      <c r="C87" s="37" t="s">
        <v>25</v>
      </c>
      <c r="D87" s="28">
        <v>1001301876697</v>
      </c>
      <c r="E87" s="24">
        <v>2000</v>
      </c>
      <c r="F87" s="23">
        <v>0.35</v>
      </c>
      <c r="G87" s="23">
        <f>E87*0.35</f>
        <v>700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RIGHT(D88:D194,4)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RIGHT(D89:D195,4)</f>
        <v>5706</v>
      </c>
      <c r="B89" s="27" t="s">
        <v>102</v>
      </c>
      <c r="C89" s="34" t="s">
        <v>25</v>
      </c>
      <c r="D89" s="28">
        <v>1001061975706</v>
      </c>
      <c r="E89" s="24">
        <v>400</v>
      </c>
      <c r="F89" s="23">
        <v>0.25</v>
      </c>
      <c r="G89" s="23">
        <f>E89*0.25</f>
        <v>100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RIGHT(D90:D196,4)</f>
        <v>6454</v>
      </c>
      <c r="B90" s="27" t="s">
        <v>103</v>
      </c>
      <c r="C90" s="34" t="s">
        <v>25</v>
      </c>
      <c r="D90" s="28">
        <v>1001201976454</v>
      </c>
      <c r="E90" s="24">
        <v>280</v>
      </c>
      <c r="F90" s="23">
        <v>0.1</v>
      </c>
      <c r="G90" s="23">
        <f>E90*0.1</f>
        <v>28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RIGHT(D91:D198,4)</f>
        <v>5931</v>
      </c>
      <c r="B91" s="27" t="s">
        <v>104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RIGHT(D92:D200,4)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RIGHT(D93:D205,4)</f>
        <v>4993</v>
      </c>
      <c r="B93" s="27" t="s">
        <v>106</v>
      </c>
      <c r="C93" s="34" t="s">
        <v>25</v>
      </c>
      <c r="D93" s="28">
        <v>1001060764993</v>
      </c>
      <c r="E93" s="24">
        <v>200</v>
      </c>
      <c r="F93" s="23">
        <v>0.25</v>
      </c>
      <c r="G93" s="23">
        <f>E93*0.25</f>
        <v>50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RIGHT(D94:D206,4)</f>
        <v>5682</v>
      </c>
      <c r="B94" s="27" t="s">
        <v>107</v>
      </c>
      <c r="C94" s="34" t="s">
        <v>25</v>
      </c>
      <c r="D94" s="28">
        <v>1001193115682</v>
      </c>
      <c r="E94" s="24">
        <v>0</v>
      </c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 t="shared" ref="A95:A101" si="1">RIGHT(D95:D209,4)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8" t="str">
        <f t="shared" si="1"/>
        <v>5483</v>
      </c>
      <c r="B96" s="27" t="s">
        <v>109</v>
      </c>
      <c r="C96" s="34" t="s">
        <v>25</v>
      </c>
      <c r="D96" s="28">
        <v>1001062505483</v>
      </c>
      <c r="E96" s="24">
        <v>200</v>
      </c>
      <c r="F96" s="23">
        <v>0.25</v>
      </c>
      <c r="G96" s="23">
        <f>E96*0.25</f>
        <v>50</v>
      </c>
      <c r="H96" s="14">
        <v>2</v>
      </c>
      <c r="I96" s="14">
        <v>120</v>
      </c>
      <c r="J96" s="40"/>
    </row>
    <row r="97" spans="1:10" ht="16.5" customHeight="1" thickBot="1" x14ac:dyDescent="0.3">
      <c r="A97" s="98" t="str">
        <f t="shared" si="1"/>
        <v>6453</v>
      </c>
      <c r="B97" s="27" t="s">
        <v>110</v>
      </c>
      <c r="C97" s="34" t="s">
        <v>25</v>
      </c>
      <c r="D97" s="28">
        <v>1001202506453</v>
      </c>
      <c r="E97" s="24">
        <v>140</v>
      </c>
      <c r="F97" s="23">
        <v>0.1</v>
      </c>
      <c r="G97" s="23">
        <f>E97*0.1</f>
        <v>14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8" t="str">
        <f t="shared" si="1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8" t="str">
        <f t="shared" si="1"/>
        <v>6756</v>
      </c>
      <c r="B99" s="29" t="s">
        <v>112</v>
      </c>
      <c r="C99" s="33" t="s">
        <v>23</v>
      </c>
      <c r="D99" s="30">
        <v>6756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0" ht="16.5" customHeight="1" x14ac:dyDescent="0.25">
      <c r="A100" s="98" t="str">
        <f t="shared" si="1"/>
        <v>4611</v>
      </c>
      <c r="B100" s="29" t="s">
        <v>113</v>
      </c>
      <c r="C100" s="38" t="s">
        <v>25</v>
      </c>
      <c r="D100" s="82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x14ac:dyDescent="0.25">
      <c r="A101" s="98" t="str">
        <f t="shared" si="1"/>
        <v>6645</v>
      </c>
      <c r="B101" s="29" t="s">
        <v>114</v>
      </c>
      <c r="C101" s="38" t="s">
        <v>25</v>
      </c>
      <c r="D101" s="82">
        <v>6645</v>
      </c>
      <c r="E101" s="24">
        <v>40</v>
      </c>
      <c r="F101" s="23"/>
      <c r="G101" s="23">
        <f>E101*0.8</f>
        <v>32</v>
      </c>
      <c r="H101" s="14"/>
      <c r="I101" s="14"/>
      <c r="J101" s="40"/>
    </row>
    <row r="102" spans="1:10" ht="16.5" customHeight="1" thickBot="1" x14ac:dyDescent="0.3">
      <c r="A102" s="98" t="str">
        <f>RIGHT(D102:D214,4)</f>
        <v>3215</v>
      </c>
      <c r="B102" s="27" t="s">
        <v>115</v>
      </c>
      <c r="C102" s="38" t="s">
        <v>25</v>
      </c>
      <c r="D102" s="52">
        <v>1001094053215</v>
      </c>
      <c r="E102" s="24">
        <v>120</v>
      </c>
      <c r="F102" s="23">
        <v>0.4</v>
      </c>
      <c r="G102" s="23">
        <f>E102*0.4</f>
        <v>48</v>
      </c>
      <c r="H102" s="14">
        <v>3.2</v>
      </c>
      <c r="I102" s="14">
        <v>60</v>
      </c>
      <c r="J102" s="40"/>
    </row>
    <row r="103" spans="1:10" ht="16.5" customHeight="1" thickTop="1" thickBot="1" x14ac:dyDescent="0.3">
      <c r="A103" s="98" t="str">
        <f>RIGHT(D103:D217,4)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x14ac:dyDescent="0.25">
      <c r="A104" s="98" t="str">
        <f>RIGHT(D104:D220,4)</f>
        <v>6281</v>
      </c>
      <c r="B104" s="48" t="s">
        <v>117</v>
      </c>
      <c r="C104" s="36" t="s">
        <v>25</v>
      </c>
      <c r="D104" s="28">
        <v>1001082576281</v>
      </c>
      <c r="E104" s="24">
        <v>240</v>
      </c>
      <c r="F104" s="23">
        <v>0.3</v>
      </c>
      <c r="G104" s="23">
        <f>E104*0.3</f>
        <v>72</v>
      </c>
      <c r="H104" s="14">
        <v>1.8</v>
      </c>
      <c r="I104" s="14">
        <v>30</v>
      </c>
      <c r="J104" s="40"/>
    </row>
    <row r="105" spans="1:10" ht="16.5" customHeight="1" x14ac:dyDescent="0.25">
      <c r="A105" s="98" t="str">
        <f>RIGHT(D105:D221,4)</f>
        <v>6450</v>
      </c>
      <c r="B105" s="48" t="s">
        <v>118</v>
      </c>
      <c r="C105" s="36" t="s">
        <v>25</v>
      </c>
      <c r="D105" s="28">
        <v>6450</v>
      </c>
      <c r="E105" s="24">
        <v>0</v>
      </c>
      <c r="F105" s="23"/>
      <c r="G105" s="23">
        <f>E105*0.1</f>
        <v>0</v>
      </c>
      <c r="H105" s="101"/>
      <c r="I105" s="101"/>
      <c r="J105" s="100"/>
    </row>
    <row r="106" spans="1:10" ht="16.5" customHeight="1" thickBot="1" x14ac:dyDescent="0.3">
      <c r="A106" s="98" t="str">
        <f>RIGHT(D106:D221,4)</f>
        <v>6233</v>
      </c>
      <c r="B106" s="48" t="s">
        <v>119</v>
      </c>
      <c r="C106" s="36" t="s">
        <v>25</v>
      </c>
      <c r="D106" s="28">
        <v>6233</v>
      </c>
      <c r="E106" s="24">
        <v>0</v>
      </c>
      <c r="F106" s="23">
        <v>0.1</v>
      </c>
      <c r="G106" s="23">
        <f>E106*0.1</f>
        <v>0</v>
      </c>
      <c r="H106" s="101"/>
      <c r="I106" s="101"/>
      <c r="J106" s="100"/>
    </row>
    <row r="107" spans="1:10" ht="16.5" customHeight="1" thickTop="1" thickBot="1" x14ac:dyDescent="0.3">
      <c r="A107" s="98" t="str">
        <f>RIGHT(D107:D222,4)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98" t="str">
        <f>RIGHT(D108:D225,4)</f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8" t="str">
        <f>RIGHT(D109:D226,4)</f>
        <v>6314</v>
      </c>
      <c r="B109" s="48" t="s">
        <v>122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x14ac:dyDescent="0.25">
      <c r="A110" s="98" t="str">
        <f>RIGHT(D110:D227,4)</f>
        <v>6155</v>
      </c>
      <c r="B110" s="48" t="s">
        <v>123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x14ac:dyDescent="0.25">
      <c r="A111" s="98" t="str">
        <f>RIGHT(D111:D228,4)</f>
        <v>6157</v>
      </c>
      <c r="B111" s="48" t="s">
        <v>124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thickBot="1" x14ac:dyDescent="0.3">
      <c r="A112" s="98" t="str">
        <f t="shared" ref="A112:A123" si="2">RIGHT(D112:D227,4)</f>
        <v>6313</v>
      </c>
      <c r="B112" s="48" t="s">
        <v>125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8" t="str">
        <f t="shared" si="2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8" t="str">
        <f t="shared" si="2"/>
        <v>4945</v>
      </c>
      <c r="B114" s="48" t="s">
        <v>127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s="93" customFormat="1" ht="16.5" customHeight="1" thickTop="1" thickBot="1" x14ac:dyDescent="0.3">
      <c r="A116" s="85" t="str">
        <f t="shared" si="2"/>
        <v>4956</v>
      </c>
      <c r="B116" s="94" t="s">
        <v>129</v>
      </c>
      <c r="C116" s="95" t="s">
        <v>25</v>
      </c>
      <c r="D116" s="88">
        <v>1002133974956</v>
      </c>
      <c r="E116" s="89">
        <v>0</v>
      </c>
      <c r="F116" s="90">
        <v>0.42</v>
      </c>
      <c r="G116" s="90">
        <f>E116*0.42</f>
        <v>0</v>
      </c>
      <c r="H116" s="91">
        <v>4.2</v>
      </c>
      <c r="I116" s="96">
        <v>120</v>
      </c>
      <c r="J116" s="91"/>
      <c r="K116" s="92"/>
    </row>
    <row r="117" spans="1:11" ht="16.5" customHeight="1" thickTop="1" x14ac:dyDescent="0.25">
      <c r="A117" s="79" t="str">
        <f t="shared" si="2"/>
        <v>1762</v>
      </c>
      <c r="B117" s="48" t="s">
        <v>130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2"/>
        <v>1764</v>
      </c>
      <c r="B118" s="48" t="s">
        <v>131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2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2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2"/>
        <v>6004</v>
      </c>
      <c r="B121" s="48" t="s">
        <v>134</v>
      </c>
      <c r="C121" s="37" t="s">
        <v>25</v>
      </c>
      <c r="D121" s="69" t="s">
        <v>135</v>
      </c>
      <c r="E121" s="24">
        <v>0</v>
      </c>
      <c r="F121" s="23">
        <v>1</v>
      </c>
      <c r="G121" s="23">
        <f>E121*1</f>
        <v>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2"/>
        <v>5417</v>
      </c>
      <c r="B122" s="48" t="s">
        <v>136</v>
      </c>
      <c r="C122" s="31" t="s">
        <v>23</v>
      </c>
      <c r="D122" s="69" t="s">
        <v>137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2"/>
        <v>6019</v>
      </c>
      <c r="B123" s="48" t="s">
        <v>138</v>
      </c>
      <c r="C123" s="37" t="s">
        <v>25</v>
      </c>
      <c r="D123" s="70" t="s">
        <v>139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140</v>
      </c>
      <c r="C124" s="16"/>
      <c r="D124" s="49"/>
      <c r="E124" s="17">
        <f>SUM(E5:E123)</f>
        <v>13100</v>
      </c>
      <c r="F124" s="17">
        <f>SUM(F10:F123)</f>
        <v>42.932916666666664</v>
      </c>
      <c r="G124" s="17">
        <f>SUM(G11:G123)</f>
        <v>6100.2000000000007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/>
  <mergeCells count="2">
    <mergeCell ref="E1:J1"/>
    <mergeCell ref="G3:J3"/>
  </mergeCells>
  <dataValidations disablePrompts="1" count="2">
    <dataValidation type="textLength" operator="lessThanOrEqual" showInputMessage="1" showErrorMessage="1" sqref="B117">
      <formula1>40</formula1>
    </dataValidation>
    <dataValidation type="textLength" operator="equal" showInputMessage="1" showErrorMessage="1" sqref="D121:D12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141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144</v>
      </c>
      <c r="C21" s="83"/>
    </row>
    <row r="22" spans="2:3" x14ac:dyDescent="0.25">
      <c r="B22" s="68" t="s">
        <v>145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146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147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148</v>
      </c>
    </row>
    <row r="36" spans="2:3" x14ac:dyDescent="0.25">
      <c r="B36" s="27" t="s">
        <v>56</v>
      </c>
    </row>
    <row r="37" spans="2:3" x14ac:dyDescent="0.25">
      <c r="B37" s="81" t="s">
        <v>149</v>
      </c>
      <c r="C37" s="83"/>
    </row>
    <row r="38" spans="2:3" x14ac:dyDescent="0.25">
      <c r="B38" s="67" t="s">
        <v>117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150</v>
      </c>
      <c r="C54" s="62"/>
    </row>
    <row r="55" spans="2:3" x14ac:dyDescent="0.25">
      <c r="B55" s="81" t="s">
        <v>118</v>
      </c>
      <c r="C55" s="83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151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152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153</v>
      </c>
      <c r="C75" s="83"/>
    </row>
    <row r="76" spans="2:3" x14ac:dyDescent="0.25">
      <c r="B76" s="61" t="s">
        <v>154</v>
      </c>
      <c r="C76" s="62"/>
    </row>
    <row r="77" spans="2:3" x14ac:dyDescent="0.25">
      <c r="B77" s="61" t="s">
        <v>155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156</v>
      </c>
      <c r="C82" s="62"/>
    </row>
    <row r="83" spans="2:4" x14ac:dyDescent="0.25">
      <c r="B83" s="61" t="s">
        <v>157</v>
      </c>
      <c r="C83" s="62"/>
    </row>
    <row r="84" spans="2:4" x14ac:dyDescent="0.25">
      <c r="B84" s="61" t="s">
        <v>158</v>
      </c>
      <c r="C84" s="62"/>
    </row>
    <row r="85" spans="2:4" x14ac:dyDescent="0.25">
      <c r="B85" s="61" t="s">
        <v>159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2024-01-26T12:51:05Z</dcterms:modified>
</cp:coreProperties>
</file>