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9"/>
  <sheetViews>
    <sheetView tabSelected="1" zoomScale="87" zoomScaleNormal="87" workbookViewId="0">
      <pane ySplit="9" topLeftCell="A10" activePane="bottomLeft" state="frozen"/>
      <selection pane="bottomLeft" activeCell="L15" sqref="L1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45165</v>
      </c>
      <c r="E3" s="7" t="inlineStr">
        <is>
          <t xml:space="preserve">Доставка: </t>
        </is>
      </c>
      <c r="F3" s="90" t="n"/>
      <c r="G3" s="90" t="n">
        <v>45168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210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480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20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40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480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20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40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1200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20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30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150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120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RIGHT(D32:D137,4)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50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20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240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220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100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RIGHT(D40:D154,4)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100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5" t="n"/>
      <c r="L40" s="85" t="n"/>
    </row>
    <row r="41" ht="16.5" customHeight="1">
      <c r="A41" s="79">
        <f>RIGHT(D41:D155,4)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250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RIGHT(D42:D156,4)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20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RIGHT(D43:D157,4)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100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RIGHT(D44:D158,4)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20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RIGHT(D45:D159,4)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RIGHT(D46:D157,4)</f>
        <v/>
      </c>
      <c r="B46" s="46" t="inlineStr">
        <is>
          <t>СОЧНЫЕ сос п/о мгс 0.41кг 10шт_45с</t>
        </is>
      </c>
      <c r="C46" s="34" t="inlineStr">
        <is>
          <t>ШТ</t>
        </is>
      </c>
      <c r="D46" s="28" t="n">
        <v>6644</v>
      </c>
      <c r="E46" s="24" t="n">
        <v>0</v>
      </c>
      <c r="F46" s="23" t="n">
        <v>0.45</v>
      </c>
      <c r="G46" s="23">
        <f>E46*0.41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RIGHT(D47:D158,4)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700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700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5" t="n"/>
      <c r="L48" s="85" t="n"/>
    </row>
    <row r="49" ht="16.5" customFormat="1" customHeight="1" s="15">
      <c r="A49" s="79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50</v>
      </c>
      <c r="F49" s="23" t="n"/>
      <c r="G49" s="23">
        <f>E49*1</f>
        <v/>
      </c>
      <c r="H49" s="14" t="n"/>
      <c r="I49" s="14" t="n"/>
      <c r="J49" s="40" t="n"/>
      <c r="K49" s="85" t="n"/>
      <c r="L49" s="85" t="n"/>
    </row>
    <row r="50" ht="16.5" customFormat="1" customHeight="1" s="15">
      <c r="A50" s="79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320</v>
      </c>
      <c r="F50" s="23" t="n"/>
      <c r="G50" s="23">
        <f>E50*0.41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120</v>
      </c>
      <c r="F51" s="23" t="n"/>
      <c r="G51" s="23">
        <f>E51*0.4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120</v>
      </c>
      <c r="F52" s="23" t="n"/>
      <c r="G52" s="23">
        <f>E52*0.38</f>
        <v/>
      </c>
      <c r="H52" s="14" t="n"/>
      <c r="I52" s="14" t="n"/>
      <c r="J52" s="40" t="n"/>
      <c r="K52" s="85" t="n"/>
      <c r="L52" s="85" t="n"/>
    </row>
    <row r="53" ht="16.5" customHeight="1" thickBot="1">
      <c r="A53" s="79">
        <f>RIGHT(D53:D160,4)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1200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RIGHT(D54:D161,4)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RIGHT(D55:D162,4)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50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RIGHT(D56:D163,4)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30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RIGHT(D57:D164,4)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20</v>
      </c>
      <c r="F57" s="23" t="n"/>
      <c r="G57" s="23">
        <f>E57*1</f>
        <v/>
      </c>
      <c r="H57" s="14" t="n"/>
      <c r="I57" s="14" t="n"/>
      <c r="J57" s="40" t="n"/>
    </row>
    <row r="58" ht="16.5" customHeight="1">
      <c r="A58" s="79">
        <f>RIGHT(D58:D165,4)</f>
        <v/>
      </c>
      <c r="B58" s="47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20</v>
      </c>
      <c r="F58" s="23" t="n"/>
      <c r="G58" s="23">
        <f>E58*1</f>
        <v/>
      </c>
      <c r="H58" s="14" t="n"/>
      <c r="I58" s="14" t="n"/>
      <c r="J58" s="40" t="n"/>
    </row>
    <row r="59" ht="16.5" customHeight="1" thickBot="1">
      <c r="A59" s="79">
        <f>RIGHT(D59:D167,4)</f>
        <v/>
      </c>
      <c r="B59" s="47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160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0" t="n"/>
    </row>
    <row r="60" ht="16.5" customHeight="1" thickBot="1" thickTop="1">
      <c r="A60" s="79">
        <f>RIGHT(D60:D168,4)</f>
        <v/>
      </c>
      <c r="B60" s="75" t="inlineStr">
        <is>
          <t>Полукопченые колбасы</t>
        </is>
      </c>
      <c r="C60" s="75" t="n"/>
      <c r="D60" s="75" t="n"/>
      <c r="E60" s="75" t="n"/>
      <c r="F60" s="74" t="n"/>
      <c r="G60" s="75" t="n"/>
      <c r="H60" s="75" t="n"/>
      <c r="I60" s="75" t="n"/>
      <c r="J60" s="76" t="n"/>
    </row>
    <row r="61" ht="16.5" customHeight="1" thickTop="1">
      <c r="A61" s="79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480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0" t="n"/>
    </row>
    <row r="62" ht="16.5" customHeight="1">
      <c r="A62" s="79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0" t="n"/>
    </row>
    <row r="63" ht="16.5" customHeight="1">
      <c r="A63" s="79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6669</v>
      </c>
      <c r="E63" s="24" t="n">
        <v>120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 thickBot="1">
      <c r="A64" s="79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0" t="n"/>
    </row>
    <row r="65" ht="16.5" customHeight="1" thickBot="1" thickTop="1">
      <c r="A65" s="79">
        <f>RIGHT(D65:D173,4)</f>
        <v/>
      </c>
      <c r="B65" s="75" t="inlineStr">
        <is>
          <t>Варенокопченые колбасы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thickTop="1">
      <c r="A66" s="79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6683</v>
      </c>
      <c r="E66" s="24" t="n">
        <v>1000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0" t="n"/>
    </row>
    <row r="67" ht="16.5" customHeight="1">
      <c r="A67" s="79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0" t="n"/>
    </row>
    <row r="68" ht="16.5" customHeight="1">
      <c r="A68" s="79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6684</v>
      </c>
      <c r="E68" s="24" t="n">
        <v>600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>
      <c r="A69" s="79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160</v>
      </c>
      <c r="F69" s="23" t="n"/>
      <c r="G69" s="23">
        <f>E69*0.28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80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40</v>
      </c>
      <c r="F71" s="23" t="n"/>
      <c r="G71" s="23">
        <f>E71*0.31</f>
        <v/>
      </c>
      <c r="H71" s="14" t="n"/>
      <c r="I71" s="14" t="n"/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 срез 0.35кг</t>
        </is>
      </c>
      <c r="C72" s="34" t="inlineStr">
        <is>
          <t>ШТ</t>
        </is>
      </c>
      <c r="D72" s="28" t="n">
        <v>6689</v>
      </c>
      <c r="E72" s="24" t="n">
        <v>600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140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ПРИМА в/к в/у 0.28кг 8шт.</t>
        </is>
      </c>
      <c r="C74" s="34" t="inlineStr">
        <is>
          <t>ШТ</t>
        </is>
      </c>
      <c r="D74" s="28" t="n">
        <v>6692</v>
      </c>
      <c r="E74" s="24" t="n">
        <v>160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>
      <c r="A75" s="79">
        <f>RIGHT(D75:D182,4)</f>
        <v/>
      </c>
      <c r="B75" s="65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0" t="n"/>
    </row>
    <row r="76" ht="16.5" customHeight="1">
      <c r="A76" s="79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400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0" t="n"/>
    </row>
    <row r="77" ht="16.5" customHeight="1">
      <c r="A77" s="79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80</v>
      </c>
      <c r="F77" s="23" t="n"/>
      <c r="G77" s="23">
        <f>E77*0.35</f>
        <v/>
      </c>
      <c r="H77" s="14" t="n"/>
      <c r="I77" s="14" t="n"/>
      <c r="J77" s="40" t="n"/>
    </row>
    <row r="78" ht="15.75" customHeight="1" thickBot="1">
      <c r="A78" s="79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6697</v>
      </c>
      <c r="E78" s="24" t="n">
        <v>1000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thickBot="1" thickTop="1">
      <c r="A79" s="79">
        <f>RIGHT(D79:D185,4)</f>
        <v/>
      </c>
      <c r="B79" s="75" t="inlineStr">
        <is>
          <t>Сырокопченые колбасы</t>
        </is>
      </c>
      <c r="C79" s="75" t="n"/>
      <c r="D79" s="75" t="n"/>
      <c r="E79" s="75" t="n"/>
      <c r="F79" s="74" t="n"/>
      <c r="G79" s="75" t="n"/>
      <c r="H79" s="75" t="n"/>
      <c r="I79" s="75" t="n"/>
      <c r="J79" s="76" t="n"/>
    </row>
    <row r="80" ht="16.5" customHeight="1" thickTop="1">
      <c r="A80" s="79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0" t="n"/>
    </row>
    <row r="81" ht="16.5" customHeight="1">
      <c r="A81" s="79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700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0" t="n"/>
    </row>
    <row r="82" ht="16.5" customHeight="1">
      <c r="A82" s="79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200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0" t="n"/>
    </row>
    <row r="83" ht="16.5" customHeight="1">
      <c r="A83" s="79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800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0" t="n"/>
    </row>
    <row r="87" ht="16.5" customHeight="1">
      <c r="A87" s="79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 thickBot="1">
      <c r="A88" s="79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420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0" t="n"/>
    </row>
    <row r="89" ht="16.5" customHeight="1" thickBot="1" thickTop="1">
      <c r="A89" s="79">
        <f>RIGHT(D89:D203,4)</f>
        <v/>
      </c>
      <c r="B89" s="75" t="inlineStr">
        <is>
          <t>Ветчины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thickTop="1">
      <c r="A90" s="79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0" t="n"/>
    </row>
    <row r="91" ht="16.5" customHeight="1">
      <c r="A91" s="79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3" t="n">
        <v>1001092444611</v>
      </c>
      <c r="E91" s="24" t="n">
        <v>40</v>
      </c>
      <c r="F91" s="23" t="n"/>
      <c r="G91" s="23">
        <f>E91*0.4</f>
        <v/>
      </c>
      <c r="H91" s="14" t="n"/>
      <c r="I91" s="14" t="n"/>
      <c r="J91" s="40" t="n"/>
    </row>
    <row r="92" ht="16.5" customHeight="1" thickBot="1">
      <c r="A92" s="79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2" t="n">
        <v>1001094053215</v>
      </c>
      <c r="E92" s="24" t="n">
        <v>120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0" t="n"/>
    </row>
    <row r="93" ht="16.5" customHeight="1" thickBot="1" thickTop="1">
      <c r="A93" s="79">
        <f>RIGHT(D93:D208,4)</f>
        <v/>
      </c>
      <c r="B93" s="75" t="inlineStr">
        <is>
          <t>Копчености варенокопченые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5.75" customHeight="1" thickTop="1">
      <c r="A94" s="79">
        <f>RIGHT(D94:D210,4)</f>
        <v/>
      </c>
      <c r="B94" s="48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160</v>
      </c>
      <c r="F94" s="82" t="n"/>
      <c r="G94" s="23">
        <f>E94*0.1</f>
        <v/>
      </c>
      <c r="H94" s="14" t="n"/>
      <c r="I94" s="14" t="n">
        <v>30</v>
      </c>
      <c r="J94" s="40" t="n"/>
    </row>
    <row r="95">
      <c r="A95" s="79">
        <f>RIGHT(D95:D212,4)</f>
        <v/>
      </c>
      <c r="B95" s="48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2" t="n"/>
      <c r="G95" s="23">
        <f>E95*0.15</f>
        <v/>
      </c>
      <c r="H95" s="14" t="n"/>
      <c r="I95" s="14" t="n"/>
      <c r="J95" s="40" t="n"/>
    </row>
    <row r="96">
      <c r="A96" s="79">
        <f>RIGHT(D96:D213,4)</f>
        <v/>
      </c>
      <c r="B96" s="48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50</v>
      </c>
      <c r="F96" s="82" t="n"/>
      <c r="G96" s="23">
        <f>E96*0.1</f>
        <v/>
      </c>
      <c r="H96" s="14" t="n"/>
      <c r="I96" s="14" t="n"/>
      <c r="J96" s="40" t="n"/>
    </row>
    <row r="97" ht="16.5" customHeight="1" thickBot="1">
      <c r="A97" s="79">
        <f>RIGHT(D97:D211,4)</f>
        <v/>
      </c>
      <c r="B97" s="48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120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0" t="n"/>
    </row>
    <row r="98" ht="16.5" customHeight="1" thickBot="1" thickTop="1">
      <c r="A98" s="79">
        <f>RIGHT(D98:D213,4)</f>
        <v/>
      </c>
      <c r="B98" s="75" t="inlineStr">
        <is>
          <t>Паштеты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Bot="1" thickTop="1">
      <c r="A99" s="79">
        <f>RIGHT(D99:D216,4)</f>
        <v/>
      </c>
      <c r="B99" s="75" t="inlineStr">
        <is>
          <t>Пельмени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thickTop="1">
      <c r="A100" s="79">
        <f>RIGHT(D100:D217,4)</f>
        <v/>
      </c>
      <c r="B100" s="48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3" t="n">
        <v>120</v>
      </c>
      <c r="J100" s="40" t="n"/>
    </row>
    <row r="101" ht="16.5" customHeight="1">
      <c r="A101" s="79">
        <f>RIGHT(D101:D218,4)</f>
        <v/>
      </c>
      <c r="B101" s="48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>
      <c r="A102" s="79">
        <f>RIGHT(D102:D219,4)</f>
        <v/>
      </c>
      <c r="B102" s="48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3" t="n"/>
      <c r="J102" s="40" t="n"/>
    </row>
    <row r="103" ht="16.5" customHeight="1" thickBot="1">
      <c r="A103" s="79">
        <f>RIGHT(D103:D218,4)</f>
        <v/>
      </c>
      <c r="B103" s="48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3" t="n">
        <v>120</v>
      </c>
      <c r="J103" s="40" t="n"/>
    </row>
    <row r="104" ht="16.5" customHeight="1" thickBot="1" thickTop="1">
      <c r="A104" s="79">
        <f>RIGHT(D104:D219,4)</f>
        <v/>
      </c>
      <c r="B104" s="75" t="inlineStr">
        <is>
          <t>Полуфабрикаты с картофелем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thickBot="1" thickTop="1">
      <c r="A105" s="79">
        <f>RIGHT(D105:D220,4)</f>
        <v/>
      </c>
      <c r="B105" s="48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3" t="n">
        <v>120</v>
      </c>
      <c r="J105" s="40" t="n"/>
    </row>
    <row r="106" ht="16.5" customHeight="1" thickBot="1" thickTop="1">
      <c r="A106" s="79">
        <f>RIGHT(D106:D221,4)</f>
        <v/>
      </c>
      <c r="B106" s="75" t="inlineStr">
        <is>
          <t>Блины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thickBot="1" thickTop="1">
      <c r="A107" s="79">
        <f>RIGHT(D107:D222,4)</f>
        <v/>
      </c>
      <c r="B107" s="48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Top="1">
      <c r="A108" s="79">
        <f>RIGHT(D108:D223,4)</f>
        <v/>
      </c>
      <c r="B108" s="48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>
      <c r="A109" s="79">
        <f>RIGHT(D109:D224,4)</f>
        <v/>
      </c>
      <c r="B109" s="48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Консервы мясные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75" t="inlineStr">
        <is>
          <t>Мясокостные замороженные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thickBot="1" thickTop="1">
      <c r="A112" s="79">
        <f>RIGHT(D112:D227,4)</f>
        <v/>
      </c>
      <c r="B112" s="48" t="inlineStr">
        <is>
          <t xml:space="preserve"> РАГУ СВИНОЕ 1кг 8шт.зам_120с </t>
        </is>
      </c>
      <c r="C112" s="37" t="inlineStr">
        <is>
          <t>ШТ</t>
        </is>
      </c>
      <c r="D112" s="69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3" t="n">
        <v>120</v>
      </c>
      <c r="J112" s="40" t="n"/>
    </row>
    <row r="113" ht="15.75" customHeight="1" thickTop="1">
      <c r="A113" s="79">
        <f>RIGHT(D113:D228,4)</f>
        <v/>
      </c>
      <c r="B113" s="48" t="inlineStr">
        <is>
          <t>ШАШЛЫК ИЗ СВИНИНЫ зам.</t>
        </is>
      </c>
      <c r="C113" s="31" t="inlineStr">
        <is>
          <t>КГ</t>
        </is>
      </c>
      <c r="D113" s="69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3" t="n">
        <v>90</v>
      </c>
      <c r="J113" s="40" t="n"/>
    </row>
    <row r="114" ht="15.75" customHeight="1" thickBot="1">
      <c r="A114" s="79">
        <f>RIGHT(D114:D229,4)</f>
        <v/>
      </c>
      <c r="B114" s="48" t="inlineStr">
        <is>
          <t>РЕБРЫШКИ ОБЫКНОВЕННЫЕ 1кг 12шт.зам.</t>
        </is>
      </c>
      <c r="C114" s="37" t="inlineStr">
        <is>
          <t>ШТ</t>
        </is>
      </c>
      <c r="D114" s="70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3" t="n">
        <v>120</v>
      </c>
      <c r="J114" s="40" t="n"/>
    </row>
    <row r="115" ht="16.5" customHeight="1" thickBot="1" thickTop="1">
      <c r="A115" s="78" t="n"/>
      <c r="B115" s="78" t="inlineStr">
        <is>
          <t>ВСЕГО:</t>
        </is>
      </c>
      <c r="C115" s="16" t="n"/>
      <c r="D115" s="49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</sheetData>
  <autoFilter ref="A9:J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2023-08-25T13:18:40Z</dcterms:modified>
  <cp:lastModifiedBy>Uaer4</cp:lastModifiedBy>
  <cp:lastPrinted>2015-01-13T07:32:10Z</cp:lastPrinted>
</cp:coreProperties>
</file>