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76" activePane="bottomLeft" state="frozen"/>
      <selection pane="bottomLeft" activeCell="L82" sqref="L8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45211</v>
      </c>
      <c r="E3" s="7" t="inlineStr">
        <is>
          <t xml:space="preserve">Доставка: </t>
        </is>
      </c>
      <c r="F3" s="90" t="n"/>
      <c r="G3" s="90" t="n">
        <v>45214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RIGHT(D12:D119,4)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RIGHT(D13:D120,4)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200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20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50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70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RIGHT(D27:D133,4)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RIGHT(D28:D134,4)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RIGHT(D29:D136,4)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120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RIGHT(D30:D137,4)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RIGHT(D31:D139,4)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RIGHT(D32:D140,4)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600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RIGHT(D33:D141,4)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RIGHT(D34:D143,4)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RIGHT(D35:D143,4)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RIGHT(D36:D144,4)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240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RIGHT(D37:D146,4)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RIGHT(D38:D151,4)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250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RIGHT(D39:D154,4)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200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RIGHT(D40:D155,4)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70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RIGHT(D41:D156,4)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300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RIGHT(D42:D157,4)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120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RIGHT(D43:D158,4)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150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RIGHT(D44:D159,4)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RIGHT(D45:D160,4)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RIGHT(D46:D161,4)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50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RIGHT(D47:D162,4)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20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RIGHT(D48:D163,4)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RIGHT(D49:D161,4)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600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RIGHT(D50:D162,4)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RIGHT(D51:D163,4)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RIGHT(D52:D164,4)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RIGHT(D53:D165,4)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RIGHT(D54:D166,4)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120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RIGHT(D55:D167,4)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RIGHT(D56:D164,4)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RIGHT(D57:D165,4)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RIGHT(D58:D166,4)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100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RIGHT(D59:D167,4)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RIGHT(D60:D168,4)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20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RIGHT(D61:D169,4)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RIGHT(D62:D171,4)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70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RIGHT(D63:D172,4)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RIGHT(D64:D173,4)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RIGHT(D65:D174,4)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RIGHT(D66:D174,4)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200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RIGHT(D67:D175,4)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RIGHT(D68:D177,4)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RIGHT(D69:D178,4)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RIGHT(D70:D179,4)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RIGHT(D71:D182,4)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RIGHT(D72:D183,4)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80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RIGHT(D74:D185,4)</f>
        <v/>
      </c>
      <c r="B74" s="27" t="inlineStr">
        <is>
          <t>СЕРВЕЛАТ ОРЕХОВЫЙ ПМ в/к в/у 0.31кг</t>
        </is>
      </c>
      <c r="C74" s="34" t="inlineStr">
        <is>
          <t>ШТ</t>
        </is>
      </c>
      <c r="D74" s="28" t="n">
        <v>1001305196564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 срез 0.35кг</t>
        </is>
      </c>
      <c r="C75" s="34" t="inlineStr">
        <is>
          <t>ШТ</t>
        </is>
      </c>
      <c r="D75" s="28" t="n">
        <v>1001303986689</v>
      </c>
      <c r="E75" s="24" t="n">
        <v>800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ОХОТНИЧИЙ в/к в/у</t>
        </is>
      </c>
      <c r="C76" s="31" t="inlineStr">
        <is>
          <t>КГ</t>
        </is>
      </c>
      <c r="D76" s="28" t="n">
        <v>1001053985341</v>
      </c>
      <c r="E76" s="24" t="n">
        <v>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40" t="n"/>
    </row>
    <row r="77" ht="16.5" customHeight="1">
      <c r="A77" s="79">
        <f>RIGHT(D77:D185,4)</f>
        <v/>
      </c>
      <c r="B77" s="65" t="inlineStr">
        <is>
          <t>СЕРВЕЛАТ ПРИМА в/к в/у 0.28кг 8шт.</t>
        </is>
      </c>
      <c r="C77" s="34" t="inlineStr">
        <is>
          <t>ШТ</t>
        </is>
      </c>
      <c r="D77" s="28" t="n">
        <v>1001303056692</v>
      </c>
      <c r="E77" s="24" t="n">
        <v>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>
      <c r="A78" s="79">
        <f>RIGHT(D78:D185,4)</f>
        <v/>
      </c>
      <c r="B78" s="65" t="inlineStr">
        <is>
          <t>СЕРВЕЛАТ С АРОМ.ТРАВАМИ в/к в/у 0,31к</t>
        </is>
      </c>
      <c r="C78" s="34" t="inlineStr">
        <is>
          <t>ШТ</t>
        </is>
      </c>
      <c r="D78" s="28" t="n">
        <v>6565</v>
      </c>
      <c r="E78" s="24" t="n">
        <v>40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RIGHT(D79:D186,4)</f>
        <v/>
      </c>
      <c r="B79" s="65" t="inlineStr">
        <is>
          <t>СЕРВЕЛАТ С БЕЛ.ГРИБАМИ в/к в/у 0.31кг</t>
        </is>
      </c>
      <c r="C79" s="34" t="inlineStr">
        <is>
          <t>ШТ</t>
        </is>
      </c>
      <c r="D79" s="28" t="n">
        <v>1001305306566</v>
      </c>
      <c r="E79" s="24" t="n">
        <v>0</v>
      </c>
      <c r="F79" s="23" t="n"/>
      <c r="G79" s="23">
        <f>E79*0.31</f>
        <v/>
      </c>
      <c r="H79" s="14" t="n"/>
      <c r="I79" s="14" t="n"/>
      <c r="J79" s="40" t="n"/>
    </row>
    <row r="80" ht="16.5" customHeight="1">
      <c r="A80" s="79">
        <f>RIGHT(D80:D186,4)</f>
        <v/>
      </c>
      <c r="B80" s="27" t="inlineStr">
        <is>
          <t>СЕРВЕЛАТ ФИНСКИЙ в/к в/у_45с</t>
        </is>
      </c>
      <c r="C80" s="31" t="inlineStr">
        <is>
          <t>КГ</t>
        </is>
      </c>
      <c r="D80" s="28" t="n">
        <v>1001051875544</v>
      </c>
      <c r="E80" s="24" t="n">
        <v>200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40" t="n"/>
    </row>
    <row r="81" ht="16.5" customHeight="1">
      <c r="A81" s="79">
        <f>RIGHT(D81:D188,4)</f>
        <v/>
      </c>
      <c r="B81" s="27" t="inlineStr">
        <is>
          <t>СЕРВЕЛАТ ФИНСКИЙ СН в/к п/о 0.35кг 8шт</t>
        </is>
      </c>
      <c r="C81" s="34" t="inlineStr">
        <is>
          <t>ШТ</t>
        </is>
      </c>
      <c r="D81" s="28" t="n">
        <v>1001301876534</v>
      </c>
      <c r="E81" s="24" t="n">
        <v>0</v>
      </c>
      <c r="F81" s="23" t="n"/>
      <c r="G81" s="23">
        <f>E81*0.35</f>
        <v/>
      </c>
      <c r="H81" s="14" t="n"/>
      <c r="I81" s="14" t="n"/>
      <c r="J81" s="40" t="n"/>
    </row>
    <row r="82" ht="15.75" customHeight="1" thickBot="1">
      <c r="A82" s="79">
        <f>RIGHT(D82:D188,4)</f>
        <v/>
      </c>
      <c r="B82" s="27" t="inlineStr">
        <is>
          <t>СЕРВЕЛАТ ФИНСКИЙ в/к в/у срез 0.35кг_45c</t>
        </is>
      </c>
      <c r="C82" s="37" t="inlineStr">
        <is>
          <t>ШТ</t>
        </is>
      </c>
      <c r="D82" s="28" t="n">
        <v>1001301876697</v>
      </c>
      <c r="E82" s="24" t="n">
        <v>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thickBot="1" thickTop="1">
      <c r="A83" s="79">
        <f>RIGHT(D83:D189,4)</f>
        <v/>
      </c>
      <c r="B83" s="75" t="inlineStr">
        <is>
          <t>Сырокопченые колбасы</t>
        </is>
      </c>
      <c r="C83" s="75" t="n"/>
      <c r="D83" s="75" t="n"/>
      <c r="E83" s="75" t="n"/>
      <c r="F83" s="74" t="n"/>
      <c r="G83" s="75" t="n"/>
      <c r="H83" s="75" t="n"/>
      <c r="I83" s="75" t="n"/>
      <c r="J83" s="76" t="n"/>
    </row>
    <row r="84" ht="16.5" customHeight="1" thickTop="1">
      <c r="A84" s="79">
        <f>RIGHT(D84:D190,4)</f>
        <v/>
      </c>
      <c r="B84" s="27" t="inlineStr">
        <is>
          <t>АРОМАТНАЯ Папа может с/к в/у 1/250 8шт.</t>
        </is>
      </c>
      <c r="C84" s="34" t="inlineStr">
        <is>
          <t>ШТ</t>
        </is>
      </c>
      <c r="D84" s="28" t="n">
        <v>1001061975706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RIGHT(D85:D191,4)</f>
        <v/>
      </c>
      <c r="B85" s="27" t="inlineStr">
        <is>
          <t>АРОМАТНАЯ с/к с/н в/у 1/100*8_60с</t>
        </is>
      </c>
      <c r="C85" s="34" t="inlineStr">
        <is>
          <t>ШТ</t>
        </is>
      </c>
      <c r="D85" s="28" t="n">
        <v>1001201976454</v>
      </c>
      <c r="E85" s="24" t="n">
        <v>280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40" t="n"/>
    </row>
    <row r="86" ht="16.5" customHeight="1">
      <c r="A86" s="79">
        <f>RIGHT(D86:D193,4)</f>
        <v/>
      </c>
      <c r="B86" s="27" t="inlineStr">
        <is>
          <t xml:space="preserve"> ОХОТНИЧЬЯ Папа может с/к в/у 1/220 8шт.</t>
        </is>
      </c>
      <c r="C86" s="34" t="inlineStr">
        <is>
          <t>ШТ</t>
        </is>
      </c>
      <c r="D86" s="28" t="n">
        <v>1001060755931</v>
      </c>
      <c r="E86" s="24" t="n">
        <v>120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40" t="n"/>
    </row>
    <row r="87" ht="16.5" customHeight="1">
      <c r="A87" s="79">
        <f>RIGHT(D87:D195,4)</f>
        <v/>
      </c>
      <c r="B87" s="27" t="inlineStr">
        <is>
          <t>ПОСОЛЬСКАЯ Папа может с/к в/у</t>
        </is>
      </c>
      <c r="C87" s="31" t="inlineStr">
        <is>
          <t>КГ</t>
        </is>
      </c>
      <c r="D87" s="28" t="n">
        <v>1001063145708</v>
      </c>
      <c r="E87" s="24" t="n">
        <v>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ИТАЛЬЯНСКАЯ с/к в/у 1/250*8_120c</t>
        </is>
      </c>
      <c r="C88" s="34" t="inlineStr">
        <is>
          <t>ШТ</t>
        </is>
      </c>
      <c r="D88" s="28" t="n">
        <v>1001060764993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>
      <c r="A89" s="79">
        <f>RIGHT(D89:D201,4)</f>
        <v/>
      </c>
      <c r="B89" s="27" t="inlineStr">
        <is>
          <t>САЛЯМИ МЕЛКОЗЕРНЕНАЯ с/к в/у 1/120_60с</t>
        </is>
      </c>
      <c r="C89" s="34" t="inlineStr">
        <is>
          <t>ШТ</t>
        </is>
      </c>
      <c r="D89" s="28" t="n">
        <v>1001193115682</v>
      </c>
      <c r="E89" s="24" t="n">
        <v>600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в/у_Л</t>
        </is>
      </c>
      <c r="C90" s="31" t="inlineStr">
        <is>
          <t>КГ</t>
        </is>
      </c>
      <c r="D90" s="28" t="n">
        <v>1001062504117</v>
      </c>
      <c r="E90" s="24" t="n">
        <v>50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40" t="n"/>
    </row>
    <row r="91" ht="16.5" customHeight="1">
      <c r="A91" s="79">
        <f>RIGHT(D91:D205,4)</f>
        <v/>
      </c>
      <c r="B91" s="27" t="inlineStr">
        <is>
          <t>ЭКСТРА Папа может с/к в/у 1/250 8шт.</t>
        </is>
      </c>
      <c r="C91" s="34" t="inlineStr">
        <is>
          <t>ШТ</t>
        </is>
      </c>
      <c r="D91" s="28" t="n">
        <v>1001062505483</v>
      </c>
      <c r="E91" s="24" t="n">
        <v>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thickBot="1">
      <c r="A92" s="79">
        <f>RIGHT(D92:D206,4)</f>
        <v/>
      </c>
      <c r="B92" s="27" t="inlineStr">
        <is>
          <t>ЭКСТРА Папа может с/к с/н в/у 1/100_60с</t>
        </is>
      </c>
      <c r="C92" s="34" t="inlineStr">
        <is>
          <t>ШТ</t>
        </is>
      </c>
      <c r="D92" s="28" t="n">
        <v>1001202506453</v>
      </c>
      <c r="E92" s="24" t="n">
        <v>140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thickBot="1" thickTop="1">
      <c r="A93" s="79">
        <f>RIGHT(D93:D207,4)</f>
        <v/>
      </c>
      <c r="B93" s="75" t="inlineStr">
        <is>
          <t>Ветчины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6.5" customHeight="1" thickTop="1">
      <c r="A94" s="79">
        <f>RIGHT(D94:D208,4)</f>
        <v/>
      </c>
      <c r="B94" s="29" t="inlineStr">
        <is>
          <t>ВЕТЧ.ЛЮБИТЕЛЬСКАЯ п/о</t>
        </is>
      </c>
      <c r="C94" s="33" t="inlineStr">
        <is>
          <t>КГ</t>
        </is>
      </c>
      <c r="D94" s="30" t="n">
        <v>1001092444614</v>
      </c>
      <c r="E94" s="24" t="n">
        <v>100</v>
      </c>
      <c r="F94" s="23" t="n">
        <v>1.525</v>
      </c>
      <c r="G94" s="23">
        <f>E94*1</f>
        <v/>
      </c>
      <c r="H94" s="14" t="n">
        <v>6.1</v>
      </c>
      <c r="I94" s="14" t="n">
        <v>60</v>
      </c>
      <c r="J94" s="40" t="n"/>
    </row>
    <row r="95" ht="16.5" customHeight="1">
      <c r="A95" s="79">
        <f>RIGHT(D95:D209,4)</f>
        <v/>
      </c>
      <c r="B95" s="29" t="inlineStr">
        <is>
          <t>ВЕТЧ.ЛЮБИТЕЛЬСКАЯ п/о 0.4кг</t>
        </is>
      </c>
      <c r="C95" s="38" t="inlineStr">
        <is>
          <t>ШТ</t>
        </is>
      </c>
      <c r="D95" s="83" t="n">
        <v>1001092444611</v>
      </c>
      <c r="E95" s="24" t="n">
        <v>0</v>
      </c>
      <c r="F95" s="23" t="n"/>
      <c r="G95" s="23">
        <f>E95*0.4</f>
        <v/>
      </c>
      <c r="H95" s="14" t="n"/>
      <c r="I95" s="14" t="n"/>
      <c r="J95" s="40" t="n"/>
    </row>
    <row r="96" ht="16.5" customHeight="1" thickBot="1">
      <c r="A96" s="79">
        <f>RIGHT(D96:D209,4)</f>
        <v/>
      </c>
      <c r="B96" s="27" t="inlineStr">
        <is>
          <t>ВЕТЧ.МЯСНАЯ Папа может п/о 0.4кг 8шт.</t>
        </is>
      </c>
      <c r="C96" s="38" t="inlineStr">
        <is>
          <t>ШТ</t>
        </is>
      </c>
      <c r="D96" s="52" t="n">
        <v>1001094053215</v>
      </c>
      <c r="E96" s="24" t="n">
        <v>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40" t="n"/>
    </row>
    <row r="97" ht="16.5" customHeight="1" thickBot="1" thickTop="1">
      <c r="A97" s="79">
        <f>RIGHT(D97:D212,4)</f>
        <v/>
      </c>
      <c r="B97" s="75" t="inlineStr">
        <is>
          <t>Копчености варенокопченые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5.75" customHeight="1" thickTop="1">
      <c r="A98" s="79">
        <f>RIGHT(D98:D214,4)</f>
        <v/>
      </c>
      <c r="B98" s="48" t="inlineStr">
        <is>
          <t>БЕКОН с/к с/н в/у 1/100 10шт.</t>
        </is>
      </c>
      <c r="C98" s="36" t="inlineStr">
        <is>
          <t>ШТ</t>
        </is>
      </c>
      <c r="D98" s="28" t="n">
        <v>1001233296450</v>
      </c>
      <c r="E98" s="24" t="n">
        <v>0</v>
      </c>
      <c r="F98" s="82" t="n"/>
      <c r="G98" s="23">
        <f>E98*0.1</f>
        <v/>
      </c>
      <c r="H98" s="14" t="n"/>
      <c r="I98" s="14" t="n">
        <v>30</v>
      </c>
      <c r="J98" s="40" t="n"/>
    </row>
    <row r="99">
      <c r="A99" s="79">
        <f>RIGHT(D99:D216,4)</f>
        <v/>
      </c>
      <c r="B99" s="48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0</v>
      </c>
      <c r="F99" s="82" t="n"/>
      <c r="G99" s="23">
        <f>E99*0.15</f>
        <v/>
      </c>
      <c r="H99" s="14" t="n"/>
      <c r="I99" s="14" t="n"/>
      <c r="J99" s="40" t="n"/>
    </row>
    <row r="100">
      <c r="A100" s="79">
        <f>RIGHT(D100:D217,4)</f>
        <v/>
      </c>
      <c r="B100" s="48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0</v>
      </c>
      <c r="F100" s="82" t="n"/>
      <c r="G100" s="23">
        <f>E100*0.1</f>
        <v/>
      </c>
      <c r="H100" s="14" t="n"/>
      <c r="I100" s="14" t="n"/>
      <c r="J100" s="40" t="n"/>
    </row>
    <row r="101" ht="16.5" customHeight="1" thickBot="1">
      <c r="A101" s="79">
        <f>RIGHT(D101:D215,4)</f>
        <v/>
      </c>
      <c r="B101" s="48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240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0" t="n"/>
    </row>
    <row r="102" ht="16.5" customHeight="1" thickBot="1" thickTop="1">
      <c r="A102" s="79">
        <f>RIGHT(D102:D217,4)</f>
        <v/>
      </c>
      <c r="B102" s="75" t="inlineStr">
        <is>
          <t>Паштеты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Bot="1" thickTop="1">
      <c r="A103" s="79">
        <f>RIGHT(D103:D220,4)</f>
        <v/>
      </c>
      <c r="B103" s="75" t="inlineStr">
        <is>
          <t>Пельмени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Top="1">
      <c r="A104" s="79">
        <f>RIGHT(D104:D221,4)</f>
        <v/>
      </c>
      <c r="B104" s="48" t="inlineStr">
        <is>
          <t>ОСТАН.ТРАДИЦ. пельм кор.0.5кг зам._120с</t>
        </is>
      </c>
      <c r="C104" s="34" t="inlineStr">
        <is>
          <t>ШТ</t>
        </is>
      </c>
      <c r="D104" s="28" t="n">
        <v>1002112606314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>
      <c r="A105" s="79">
        <f>RIGHT(D105:D222,4)</f>
        <v/>
      </c>
      <c r="B105" s="48" t="inlineStr">
        <is>
          <t xml:space="preserve">ПЕЛЬМ.С АДЖИКОЙ пл.0.45кг зам. </t>
        </is>
      </c>
      <c r="C105" s="34" t="inlineStr">
        <is>
          <t>ШТ</t>
        </is>
      </c>
      <c r="D105" s="28" t="n">
        <v>1002115036155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>
      <c r="A106" s="79">
        <f>RIGHT(D106:D223,4)</f>
        <v/>
      </c>
      <c r="B106" s="48" t="inlineStr">
        <is>
          <t xml:space="preserve">ПЕЛЬМ.С БЕЛ.ГРИБАМИ пл.0.45кг зам. </t>
        </is>
      </c>
      <c r="C106" s="34" t="inlineStr">
        <is>
          <t>ШТ</t>
        </is>
      </c>
      <c r="D106" s="28" t="n">
        <v>1002115056157</v>
      </c>
      <c r="E106" s="24" t="n">
        <v>0</v>
      </c>
      <c r="F106" s="23" t="n"/>
      <c r="G106" s="23">
        <f>E106*0.45</f>
        <v/>
      </c>
      <c r="H106" s="14" t="n"/>
      <c r="I106" s="73" t="n"/>
      <c r="J106" s="40" t="n"/>
    </row>
    <row r="107" ht="16.5" customHeight="1" thickBot="1">
      <c r="A107" s="79">
        <f>RIGHT(D107:D222,4)</f>
        <v/>
      </c>
      <c r="B107" s="48" t="inlineStr">
        <is>
          <t>ОСТАН.ТРАДИЦ.пельм пл.0.9кг зам._120с</t>
        </is>
      </c>
      <c r="C107" s="37" t="inlineStr">
        <is>
          <t>ШТ</t>
        </is>
      </c>
      <c r="D107" s="28" t="n">
        <v>1002112606313</v>
      </c>
      <c r="E107" s="24" t="n">
        <v>0</v>
      </c>
      <c r="F107" s="23" t="n">
        <v>0.9</v>
      </c>
      <c r="G107" s="23">
        <f>E107*0.9</f>
        <v/>
      </c>
      <c r="H107" s="14" t="n">
        <v>9</v>
      </c>
      <c r="I107" s="73" t="n">
        <v>120</v>
      </c>
      <c r="J107" s="40" t="n"/>
    </row>
    <row r="108" ht="16.5" customHeight="1" thickBot="1" thickTop="1">
      <c r="A108" s="79">
        <f>RIGHT(D108:D223,4)</f>
        <v/>
      </c>
      <c r="B108" s="75" t="inlineStr">
        <is>
          <t>Полуфабрикаты с картофелем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Bot="1" thickTop="1">
      <c r="A109" s="79">
        <f>RIGHT(D109:D224,4)</f>
        <v/>
      </c>
      <c r="B109" s="48" t="inlineStr">
        <is>
          <t>С КАРТОФЕЛЕМ вареники кор.0.5кг зам_120</t>
        </is>
      </c>
      <c r="C109" s="37" t="inlineStr">
        <is>
          <t>ШТ</t>
        </is>
      </c>
      <c r="D109" s="28" t="n">
        <v>1002151784945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Блины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>С КУРИЦЕЙ И ГРИБАМИ 1/420 10шт.зам.</t>
        </is>
      </c>
      <c r="C111" s="37" t="inlineStr">
        <is>
          <t>ШТ</t>
        </is>
      </c>
      <c r="D111" s="28" t="n">
        <v>1002133974956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Top="1">
      <c r="A112" s="79">
        <f>RIGHT(D112:D227,4)</f>
        <v/>
      </c>
      <c r="B112" s="48" t="inlineStr">
        <is>
          <t>БЛИНЧ.С МЯСОМ пл.1/420 10шт.зам.</t>
        </is>
      </c>
      <c r="C112" s="34" t="inlineStr">
        <is>
          <t>ШТ</t>
        </is>
      </c>
      <c r="D112" s="28" t="n">
        <v>1002131151762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>
      <c r="A113" s="79">
        <f>RIGHT(D113:D228,4)</f>
        <v/>
      </c>
      <c r="B113" s="48" t="inlineStr">
        <is>
          <t>БЛИНЧ. С ТВОРОГОМ 1/420 12шт.зам.</t>
        </is>
      </c>
      <c r="C113" s="37" t="inlineStr">
        <is>
          <t>ШТ</t>
        </is>
      </c>
      <c r="D113" s="28" t="n">
        <v>1002131181764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Консервы мясные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75" t="inlineStr">
        <is>
          <t>Мясокостные замороженные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thickBot="1" thickTop="1">
      <c r="A116" s="79">
        <f>RIGHT(D116:D231,4)</f>
        <v/>
      </c>
      <c r="B116" s="48" t="inlineStr">
        <is>
          <t xml:space="preserve"> РАГУ СВИНОЕ 1кг 8шт.зам_120с </t>
        </is>
      </c>
      <c r="C116" s="37" t="inlineStr">
        <is>
          <t>ШТ</t>
        </is>
      </c>
      <c r="D116" s="69" t="inlineStr">
        <is>
          <t>1002162156004</t>
        </is>
      </c>
      <c r="E116" s="24" t="n">
        <v>0</v>
      </c>
      <c r="F116" s="23" t="n">
        <v>1</v>
      </c>
      <c r="G116" s="23">
        <f>E116*1</f>
        <v/>
      </c>
      <c r="H116" s="14" t="n">
        <v>8</v>
      </c>
      <c r="I116" s="73" t="n">
        <v>120</v>
      </c>
      <c r="J116" s="40" t="n"/>
    </row>
    <row r="117" ht="15.75" customHeight="1" thickTop="1">
      <c r="A117" s="79">
        <f>RIGHT(D117:D232,4)</f>
        <v/>
      </c>
      <c r="B117" s="48" t="inlineStr">
        <is>
          <t>ШАШЛЫК ИЗ СВИНИНЫ зам.</t>
        </is>
      </c>
      <c r="C117" s="31" t="inlineStr">
        <is>
          <t>КГ</t>
        </is>
      </c>
      <c r="D117" s="69" t="inlineStr">
        <is>
          <t>1002162215417</t>
        </is>
      </c>
      <c r="E117" s="24" t="n">
        <v>0</v>
      </c>
      <c r="F117" s="23" t="n">
        <v>2</v>
      </c>
      <c r="G117" s="23">
        <f>E117*1</f>
        <v/>
      </c>
      <c r="H117" s="14" t="n">
        <v>6</v>
      </c>
      <c r="I117" s="73" t="n">
        <v>90</v>
      </c>
      <c r="J117" s="40" t="n"/>
    </row>
    <row r="118" ht="15.75" customHeight="1" thickBot="1">
      <c r="A118" s="79">
        <f>RIGHT(D118:D233,4)</f>
        <v/>
      </c>
      <c r="B118" s="48" t="inlineStr">
        <is>
          <t>РЕБРЫШКИ ОБЫКНОВЕННЫЕ 1кг 12шт.зам.</t>
        </is>
      </c>
      <c r="C118" s="37" t="inlineStr">
        <is>
          <t>ШТ</t>
        </is>
      </c>
      <c r="D118" s="70" t="inlineStr">
        <is>
          <t>1002162166019</t>
        </is>
      </c>
      <c r="E118" s="24" t="n">
        <v>0</v>
      </c>
      <c r="F118" s="23" t="n">
        <v>1</v>
      </c>
      <c r="G118" s="23">
        <f>E118*1</f>
        <v/>
      </c>
      <c r="H118" s="14" t="n">
        <v>12</v>
      </c>
      <c r="I118" s="73" t="n">
        <v>120</v>
      </c>
      <c r="J118" s="40" t="n"/>
    </row>
    <row r="119" ht="16.5" customHeight="1" thickBot="1" thickTop="1">
      <c r="A119" s="78" t="n"/>
      <c r="B119" s="78" t="inlineStr">
        <is>
          <t>ВСЕГО:</t>
        </is>
      </c>
      <c r="C119" s="16" t="n"/>
      <c r="D119" s="49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thickTop="1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ErrorMessage="1" showInputMessage="1" allowBlank="1" type="textLength" operator="lessThanOrEqual">
      <formula1>40</formula1>
    </dataValidation>
    <dataValidation sqref="D116:D118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2023-10-10T12:31:19Z</dcterms:modified>
  <cp:lastModifiedBy>Uaer4</cp:lastModifiedBy>
  <cp:lastPrinted>2015-01-13T07:32:10Z</cp:lastPrinted>
</cp:coreProperties>
</file>