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49" activePane="bottomLeft" state="frozen"/>
      <selection pane="bottomLeft" activeCell="J51" sqref="J5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1" min="12" max="12"/>
    <col width="18.5703125" customWidth="1" style="101" min="13" max="13"/>
  </cols>
  <sheetData>
    <row r="1" ht="27" customHeight="1" s="101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101" thickBot="1" thickTop="1"/>
    <row r="3" ht="19.5" customHeight="1" s="101" thickBot="1" thickTop="1">
      <c r="B3" s="42" t="n"/>
      <c r="C3" s="7" t="inlineStr">
        <is>
          <t xml:space="preserve">Дата отгрузки с ОМПК: </t>
        </is>
      </c>
      <c r="D3" s="105" t="n">
        <v>45260</v>
      </c>
      <c r="E3" s="7" t="inlineStr">
        <is>
          <t xml:space="preserve">Доставка: </t>
        </is>
      </c>
      <c r="F3" s="105" t="n"/>
      <c r="G3" s="105" t="n">
        <v>45263</v>
      </c>
      <c r="H3" s="103" t="n"/>
      <c r="I3" s="103" t="n"/>
      <c r="J3" s="104" t="n"/>
    </row>
    <row r="4" ht="15.75" customHeight="1" s="10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1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101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101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101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101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101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101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101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101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101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101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101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1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1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1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1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1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1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1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1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1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160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1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1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RIGHT(D38:D146,4)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RIGHT(D39:D147,4)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RIGHT(D40:D149,4)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1">
      <c r="A41" s="79">
        <f>RIGHT(D41:D154,4)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1">
      <c r="A42" s="79">
        <f>RIGHT(D42:D157,4)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200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RIGHT(D43:D158,4)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50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1">
      <c r="A44" s="79">
        <f>RIGHT(D44:D159,4)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1">
      <c r="A45" s="79">
        <f>RIGHT(D45:D160,4)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1">
      <c r="A48" s="79">
        <f>RIGHT(D48:D163,4)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1">
      <c r="A49" s="79">
        <f>RIGHT(D49:D164,4)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 s="101">
      <c r="A50" s="99">
        <f>RIGHT(D50:D165,4)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1">
      <c r="A51" s="99">
        <f>RIGHT(D51:D166,4)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600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500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RIGHT(D56:D167,4)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20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RIGHT(D58:D169,4)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60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1" thickBot="1">
      <c r="A60" s="99">
        <f>RIGHT(D60:D167,4)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900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1" thickBot="1" thickTop="1">
      <c r="A61" s="99">
        <f>RIGHT(D61:D168,4)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1" thickTop="1">
      <c r="A62" s="99">
        <f>RIGHT(D62:D169,4)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1">
      <c r="A63" s="99">
        <f>RIGHT(D63:D170,4)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1">
      <c r="A64" s="99">
        <f>RIGHT(D64:D172,4)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0</v>
      </c>
      <c r="F64" s="23" t="n"/>
      <c r="G64" s="23">
        <f>E64*0.4</f>
        <v/>
      </c>
      <c r="H64" s="14" t="n"/>
      <c r="I64" s="14" t="n"/>
      <c r="J64" s="40" t="n"/>
    </row>
    <row r="65" ht="16.5" customHeight="1" s="101" thickBot="1">
      <c r="A65" s="99">
        <f>RIGHT(D65:D174,4)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101" thickBot="1" thickTop="1">
      <c r="A66" s="99">
        <f>RIGHT(D66:D175,4)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101" thickTop="1">
      <c r="A67" s="99">
        <f>RIGHT(D67:D176,4)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101">
      <c r="A68" s="99">
        <f>RIGHT(D68:D177,4)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101">
      <c r="A69" s="99">
        <f>RIGHT(D69:D177,4)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101" thickBot="1">
      <c r="A70" s="99">
        <f>RIGHT(D70:D178,4)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101" thickBot="1" thickTop="1">
      <c r="A71" s="99">
        <f>RIGHT(D71:D180,4)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101" thickTop="1">
      <c r="A72" s="99">
        <f>RIGHT(D72:D181,4)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101">
      <c r="A73" s="99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101">
      <c r="A74" s="99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0</v>
      </c>
      <c r="F74" s="23" t="n"/>
      <c r="G74" s="23">
        <f>E74*0.35</f>
        <v/>
      </c>
      <c r="H74" s="14" t="n"/>
      <c r="I74" s="14" t="n"/>
      <c r="J74" s="40" t="n"/>
    </row>
    <row r="75" ht="16.5" customHeight="1" s="101">
      <c r="A75" s="99">
        <f>RIGHT(D75:D185,4)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101">
      <c r="A76" s="99">
        <f>RIGHT(D76:D186,4)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0</v>
      </c>
      <c r="F76" s="23" t="n"/>
      <c r="G76" s="23">
        <f>E76*0.28</f>
        <v/>
      </c>
      <c r="H76" s="14" t="n"/>
      <c r="I76" s="14" t="n"/>
      <c r="J76" s="40" t="n"/>
    </row>
    <row r="77" ht="16.5" customHeight="1" s="101">
      <c r="A77" s="99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80</v>
      </c>
      <c r="F77" s="23" t="n"/>
      <c r="G77" s="23">
        <f>E77*0.35</f>
        <v/>
      </c>
      <c r="H77" s="14" t="n"/>
      <c r="I77" s="14" t="n"/>
      <c r="J77" s="40" t="n"/>
    </row>
    <row r="78" ht="16.5" customHeight="1" s="101">
      <c r="A78" s="99">
        <f>RIGHT(D78:D186,4)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101">
      <c r="A79" s="99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101">
      <c r="A80" s="99">
        <f>RIGHT(D80:D187,4)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70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101">
      <c r="A81" s="99">
        <f>RIGHT(D81:D188,4)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120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101">
      <c r="A82" s="99">
        <f>RIGHT(D82:D188,4)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0</v>
      </c>
      <c r="F82" s="23" t="n"/>
      <c r="G82" s="23">
        <f>E82*0.09</f>
        <v/>
      </c>
      <c r="H82" s="14" t="n"/>
      <c r="I82" s="14" t="n"/>
      <c r="J82" s="40" t="n"/>
    </row>
    <row r="83" ht="16.5" customHeight="1" s="101">
      <c r="A83" s="99">
        <f>RIGHT(D83:D189,4)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120</v>
      </c>
      <c r="F83" s="23" t="n"/>
      <c r="G83" s="23">
        <f>E83*0.09</f>
        <v/>
      </c>
      <c r="H83" s="14" t="n"/>
      <c r="I83" s="14" t="n"/>
      <c r="J83" s="40" t="n"/>
    </row>
    <row r="84" ht="16.5" customHeight="1" s="101">
      <c r="A84" s="99">
        <f>RIGHT(D84:D189,4)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300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101">
      <c r="A85" s="99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0</v>
      </c>
      <c r="F85" s="23" t="n"/>
      <c r="G85" s="23">
        <f>E85*0.35</f>
        <v/>
      </c>
      <c r="H85" s="14" t="n"/>
      <c r="I85" s="14" t="n"/>
      <c r="J85" s="40" t="n"/>
    </row>
    <row r="86" ht="15.75" customHeight="1" s="101" thickBot="1">
      <c r="A86" s="99">
        <f>RIGHT(D86:D191,4)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101" thickBot="1" thickTop="1">
      <c r="A87" s="99">
        <f>RIGHT(D87:D192,4)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101" thickTop="1">
      <c r="A88" s="99">
        <f>RIGHT(D88:D193,4)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800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101">
      <c r="A89" s="99">
        <f>RIGHT(D89:D194,4)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101">
      <c r="A90" s="99">
        <f>RIGHT(D90:D196,4)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200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101">
      <c r="A91" s="99">
        <f>RIGHT(D91:D198,4)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101">
      <c r="A92" s="99">
        <f>RIGHT(D92:D203,4)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400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101">
      <c r="A93" s="99">
        <f>RIGHT(D93:D204,4)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101">
      <c r="A94" s="99">
        <f>RIGHT(D94:D207,4)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101">
      <c r="A95" s="99">
        <f>RIGHT(D95:D208,4)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400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101" thickBot="1">
      <c r="A96" s="99">
        <f>RIGHT(D96:D209,4)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101" thickBot="1" thickTop="1">
      <c r="A97" s="99">
        <f>RIGHT(D97:D210,4)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101" thickTop="1">
      <c r="A98" s="99">
        <f>RIGHT(D98:D211,4)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101">
      <c r="A99" s="99">
        <f>RIGHT(D99:D212,4)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3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101">
      <c r="A100" s="99">
        <f>RIGHT(D100:D213,4)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3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101" thickBot="1">
      <c r="A101" s="99">
        <f>RIGHT(D101:D212,4)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101" thickBot="1" thickTop="1">
      <c r="A102" s="99">
        <f>RIGHT(D102:D215,4)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s="101" thickTop="1">
      <c r="A103" s="99">
        <f>RIGHT(D103:D220,4)</f>
        <v/>
      </c>
      <c r="B103" s="48" t="inlineStr">
        <is>
          <t>СВИНИНА МАДЕРА с/к с/н в/у 1/100</t>
        </is>
      </c>
      <c r="C103" s="36" t="inlineStr">
        <is>
          <t>ШТ</t>
        </is>
      </c>
      <c r="D103" s="28" t="n">
        <v>1001234146448</v>
      </c>
      <c r="E103" s="24" t="n">
        <v>0</v>
      </c>
      <c r="F103" s="82" t="n"/>
      <c r="G103" s="23">
        <f>E103*0.1</f>
        <v/>
      </c>
      <c r="H103" s="14" t="n"/>
      <c r="I103" s="14" t="n"/>
      <c r="J103" s="40" t="n"/>
    </row>
    <row r="104" ht="16.5" customHeight="1" s="101" thickBot="1">
      <c r="A104" s="99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101" thickBot="1" thickTop="1">
      <c r="A105" s="99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101" thickBot="1" thickTop="1">
      <c r="A106" s="99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101" thickTop="1">
      <c r="A107" s="99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101">
      <c r="A108" s="99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101">
      <c r="A109" s="99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101" thickBot="1">
      <c r="A110" s="99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101" thickBot="1" thickTop="1">
      <c r="A111" s="99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101" thickBot="1" thickTop="1">
      <c r="A112" s="99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101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4" thickBot="1" thickTop="1">
      <c r="A114" s="86">
        <f>RIGHT(D114:D229,4)</f>
        <v/>
      </c>
      <c r="B114" s="95" t="inlineStr">
        <is>
          <t>С КУРИЦЕЙ И ГРИБАМИ 1/420 10шт.зам.</t>
        </is>
      </c>
      <c r="C114" s="96" t="inlineStr">
        <is>
          <t>ШТ</t>
        </is>
      </c>
      <c r="D114" s="89" t="n">
        <v>1002133974956</v>
      </c>
      <c r="E114" s="90" t="n">
        <v>0</v>
      </c>
      <c r="F114" s="91" t="n">
        <v>0.42</v>
      </c>
      <c r="G114" s="91">
        <f>E114*0.42</f>
        <v/>
      </c>
      <c r="H114" s="92" t="n">
        <v>4.2</v>
      </c>
      <c r="I114" s="97" t="n">
        <v>120</v>
      </c>
      <c r="J114" s="92" t="n"/>
      <c r="K114" s="93" t="n"/>
    </row>
    <row r="115" ht="16.5" customHeight="1" s="101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101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101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101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101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101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101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101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101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1">
      <c r="B5" s="27" t="inlineStr">
        <is>
          <t>МЯСНАЯ Папа может вар п/о</t>
        </is>
      </c>
    </row>
    <row r="6" ht="14.25" customHeight="1" s="10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2023-11-30T11:00:43Z</dcterms:modified>
  <cp:lastModifiedBy>Uaer4</cp:lastModifiedBy>
  <cp:lastPrinted>2023-11-08T08:22:20Z</cp:lastPrinted>
</cp:coreProperties>
</file>